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20190927_H29財務書類分析・公表用(再修正)\"/>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C36" i="10"/>
  <c r="BE35" i="10"/>
  <c r="AM35" i="10"/>
  <c r="C34" i="10"/>
  <c r="C35" i="10" s="1"/>
  <c r="U34" i="10" l="1"/>
  <c r="U35" i="10" s="1"/>
  <c r="U36"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l="1"/>
  <c r="BW35" i="10" s="1"/>
  <c r="BW36" i="10" s="1"/>
  <c r="BW37" i="10" s="1"/>
  <c r="BW38" i="10" s="1"/>
  <c r="BW39" i="10" s="1"/>
  <c r="BW40" i="10" s="1"/>
  <c r="CO34" i="10" l="1"/>
  <c r="CO35" i="10" s="1"/>
  <c r="CO36" i="10" s="1"/>
  <c r="CO37" i="10" s="1"/>
</calcChain>
</file>

<file path=xl/sharedStrings.xml><?xml version="1.0" encoding="utf-8"?>
<sst xmlns="http://schemas.openxmlformats.org/spreadsheetml/2006/main" count="1113" uniqueCount="600">
  <si>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</si>
  <si>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</si>
  <si>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</si>
  <si>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</si>
  <si>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</si>
  <si>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</si>
  <si>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</si>
  <si>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</si>
  <si>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</si>
  <si>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</si>
  <si>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</si>
  <si>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</si>
  <si>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</si>
  <si>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</si>
  <si>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</si>
  <si>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</si>
  <si>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</si>
  <si>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</si>
  <si>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</si>
  <si>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</si>
  <si>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</si>
  <si>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</si>
  <si>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</si>
  <si>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</si>
  <si>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</si>
  <si>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</si>
  <si>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</si>
  <si>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</si>
  <si>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</si>
  <si>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</si>
  <si>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</si>
  <si>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</si>
  <si>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</si>
  <si>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</si>
  <si>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</si>
  <si>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</si>
  <si>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</si>
  <si>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</si>
  <si>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</si>
  <si>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</si>
  <si>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</si>
  <si>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</si>
  <si>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</si>
  <si>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</si>
  <si>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</si>
  <si>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</si>
  <si>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</si>
  <si>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</si>
  <si>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</si>
  <si>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</si>
  <si>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</si>
  <si>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</si>
  <si>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</si>
  <si>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</si>
  <si>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</si>
  <si>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</si>
  <si>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</si>
  <si>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</si>
  <si>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</si>
  <si>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</si>
  <si>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</si>
  <si>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</si>
  <si>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</si>
  <si>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</si>
  <si>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</si>
  <si>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</si>
  <si>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</si>
  <si>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</si>
  <si>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</si>
  <si>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</si>
  <si>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</si>
  <si>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</si>
  <si>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</si>
  <si>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</si>
  <si>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</si>
  <si>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</si>
  <si>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</si>
  <si>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</si>
  <si>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</si>
  <si>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Ⅴ－２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</si>
  <si>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</si>
  <si>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</si>
  <si>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</si>
  <si>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</si>
  <si>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</si>
  <si>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</si>
  <si>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</si>
  <si>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</si>
  <si>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</si>
  <si>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</si>
  <si>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</si>
  <si>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</si>
  <si>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播磨町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</si>
  <si>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</si>
  <si>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</si>
  <si>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</si>
  <si>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</si>
  <si>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</si>
  <si>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</si>
  <si>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</si>
  <si>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</si>
  <si>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</si>
  <si>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</si>
  <si>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</si>
  <si>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</si>
  <si>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</si>
  <si>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</si>
  <si>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</si>
  <si>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</si>
  <si>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</si>
  <si>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</si>
  <si>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</si>
  <si>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</si>
  <si>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</si>
  <si>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</si>
  <si>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</si>
  <si>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</si>
  <si>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</si>
  <si>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</si>
  <si>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</si>
  <si>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</si>
  <si>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</si>
  <si>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</si>
  <si>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</si>
  <si>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</si>
  <si>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</si>
  <si>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</si>
  <si>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</si>
  <si>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</si>
  <si>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</si>
  <si>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</si>
  <si>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</si>
  <si>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</si>
  <si>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</si>
  <si>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</si>
  <si>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</si>
  <si>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</si>
  <si>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</si>
  <si>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</si>
  <si>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</si>
  <si>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</si>
  <si>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</si>
  <si>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</si>
  <si>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</si>
  <si>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</si>
  <si>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</si>
  <si>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0"/>
  </si>
  <si>
    <t>うち日本人(％)</t>
    <phoneticPr fontId="5"/>
  </si>
  <si>
    <t>-0.3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</si>
  <si>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</si>
  <si>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</si>
  <si>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</si>
  <si>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</si>
  <si>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</si>
  <si>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</si>
  <si>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</si>
  <si>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</si>
  <si>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</si>
  <si>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</si>
  <si>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</si>
  <si>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</si>
  <si>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</si>
  <si>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</si>
  <si>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</si>
  <si>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</si>
  <si>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</si>
  <si>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</si>
  <si>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</si>
  <si>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</si>
  <si>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</si>
  <si>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</si>
  <si>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</si>
  <si>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</si>
  <si>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</si>
  <si>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</si>
  <si>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</si>
  <si>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</si>
  <si>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</si>
  <si>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</si>
  <si>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</si>
  <si>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</si>
  <si>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</si>
  <si>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</si>
  <si>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</si>
  <si>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</si>
  <si>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</si>
  <si>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</si>
  <si>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</si>
  <si>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</si>
  <si>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</si>
  <si>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</si>
  <si>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</si>
  <si>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</si>
  <si>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</si>
  <si>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</si>
  <si>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</si>
  <si>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</si>
  <si>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</si>
  <si>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</si>
  <si>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</si>
  <si>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</si>
  <si>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</si>
  <si>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</si>
  <si>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</si>
  <si>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</si>
  <si>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</si>
  <si>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</si>
  <si>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</si>
  <si>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</si>
  <si>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</si>
  <si>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</si>
  <si>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兵庫県播磨町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</si>
  <si>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</si>
  <si>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</si>
  <si>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</si>
  <si>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</si>
  <si>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</si>
  <si>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</si>
  <si>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</si>
  <si>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</si>
  <si>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</si>
  <si>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</si>
  <si>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</si>
  <si>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</si>
  <si>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</si>
  <si>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</si>
  <si>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</si>
  <si>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</si>
  <si>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</si>
  <si>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</si>
  <si>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</si>
  <si>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</si>
  <si>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</si>
  <si>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</si>
  <si>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</si>
  <si>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</si>
  <si>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</si>
  <si>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</si>
  <si>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</si>
  <si>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</si>
  <si>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</si>
  <si>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</si>
  <si>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</si>
  <si>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</si>
  <si>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</si>
  <si>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</si>
  <si>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</si>
  <si>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</si>
  <si>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</si>
  <si>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</si>
  <si>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</si>
  <si>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</si>
  <si>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</si>
  <si>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</si>
  <si>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</si>
  <si>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</si>
  <si>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</si>
  <si>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</si>
  <si>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</si>
  <si>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</si>
  <si>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</si>
  <si>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</si>
  <si>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</si>
  <si>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</si>
  <si>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</si>
  <si>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</si>
  <si>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</si>
  <si>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</si>
  <si>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</si>
  <si>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</si>
  <si>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</si>
  <si>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</si>
  <si>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</si>
  <si>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</si>
  <si>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</si>
  <si>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</si>
  <si>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</si>
  <si>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</si>
  <si>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</si>
  <si>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</si>
  <si>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</si>
  <si>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</si>
  <si>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</si>
  <si>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</si>
  <si>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</si>
  <si>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</si>
  <si>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</si>
  <si>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</si>
  <si>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</si>
  <si>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</si>
  <si>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</si>
  <si>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</si>
  <si>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</si>
  <si>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</si>
  <si>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</si>
  <si>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</si>
  <si>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</si>
  <si>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</si>
  <si>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</si>
  <si>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</si>
  <si>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</si>
  <si>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</si>
  <si>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</si>
  <si>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</si>
  <si>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</si>
  <si>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</si>
  <si>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</si>
  <si>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</si>
  <si>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</si>
  <si>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</si>
  <si>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</si>
  <si>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</si>
  <si>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</si>
  <si>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</si>
  <si>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</si>
  <si>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</si>
  <si>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</si>
  <si>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</si>
  <si>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</si>
  <si>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</si>
  <si>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</si>
  <si>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</si>
  <si>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</si>
  <si>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</si>
  <si>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</si>
  <si>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</si>
  <si>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</si>
  <si>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</si>
  <si>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</si>
  <si>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</si>
  <si>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</si>
  <si>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</si>
  <si>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</si>
  <si>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</si>
  <si>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</si>
  <si>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</si>
  <si>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</si>
  <si>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</si>
  <si>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</si>
  <si>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</si>
  <si>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</si>
  <si>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</si>
  <si>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</si>
  <si>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</si>
  <si>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</si>
  <si>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</si>
  <si>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</si>
  <si>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</si>
  <si>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</si>
  <si>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</si>
  <si>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</si>
  <si>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</si>
  <si>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</si>
  <si>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</si>
  <si>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</si>
  <si>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</si>
  <si>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</si>
  <si>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</si>
  <si>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</si>
  <si>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</si>
  <si>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</si>
  <si>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兵庫県播磨町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</si>
  <si>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</si>
  <si>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</si>
  <si>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</si>
  <si>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</si>
  <si>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</si>
  <si>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</si>
  <si>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</si>
  <si>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</si>
  <si>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</si>
  <si>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</si>
  <si>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</si>
  <si>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</si>
  <si>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</si>
  <si>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</si>
  <si>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</si>
  <si>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</si>
  <si>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</si>
  <si>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</si>
  <si>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</si>
  <si>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</si>
  <si>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後期高齢者医療事業へ振替</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</si>
  <si>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</si>
  <si>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</si>
  <si>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</si>
  <si>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</si>
  <si>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</si>
  <si>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</si>
  <si>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</si>
  <si>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</si>
  <si>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</si>
  <si>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</si>
  <si>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</si>
  <si>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</si>
  <si>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</si>
  <si>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</si>
  <si>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t>
    <phoneticPr fontId="5"/>
  </si>
  <si>
    <t>介護保険事業・事業勘定</t>
    <phoneticPr fontId="5"/>
  </si>
  <si>
    <t>後期高齢者医療事業</t>
    <phoneticPr fontId="5"/>
  </si>
  <si>
    <t>水道事業会計</t>
    <phoneticPr fontId="5"/>
  </si>
  <si>
    <t>法適用企業</t>
    <phoneticPr fontId="5"/>
  </si>
  <si>
    <t>下水道事業会計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</si>
  <si>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</si>
  <si>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</si>
  <si>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</si>
  <si>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</si>
  <si>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</si>
  <si>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</si>
  <si>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</si>
  <si>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</si>
  <si>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</si>
  <si>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</si>
  <si>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</si>
  <si>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</si>
  <si>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</si>
  <si>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</si>
  <si>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</si>
  <si>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</si>
  <si>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</si>
  <si>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</si>
  <si>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</si>
  <si>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</si>
  <si>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</si>
  <si>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</si>
  <si>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</si>
  <si>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</si>
  <si>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</si>
  <si>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</si>
  <si>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</si>
  <si>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</si>
  <si>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</si>
  <si>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</si>
  <si>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</si>
  <si>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</si>
  <si>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</si>
  <si>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</si>
  <si>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</si>
  <si>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</si>
  <si>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</si>
  <si>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</si>
  <si>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</si>
  <si>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</si>
  <si>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</si>
  <si>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</si>
  <si>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</si>
  <si>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</si>
  <si>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</si>
  <si>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</si>
  <si>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</si>
  <si>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</si>
  <si>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</si>
  <si>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</si>
  <si>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t>
    <phoneticPr fontId="5"/>
  </si>
  <si>
    <t>-</t>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</si>
  <si>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</si>
  <si>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</si>
  <si>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</si>
  <si>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</si>
  <si>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</si>
  <si>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</si>
  <si>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</si>
  <si>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</si>
  <si>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</si>
  <si>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</si>
  <si>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</si>
  <si>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</si>
  <si>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</si>
  <si>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</si>
  <si>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</si>
  <si>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</si>
  <si>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</si>
  <si>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</si>
  <si>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</si>
  <si>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介護保険事業・事業勘定</t>
    <phoneticPr fontId="5"/>
  </si>
  <si>
    <t>(Ｆ)</t>
    <phoneticPr fontId="5"/>
  </si>
  <si>
    <t>後期高齢者医療事業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</si>
  <si>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</si>
  <si>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</si>
  <si>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</si>
  <si>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</si>
  <si>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</si>
  <si>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</si>
  <si>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</si>
  <si>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</si>
  <si>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</si>
  <si>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</si>
  <si>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</si>
  <si>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</si>
  <si>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</si>
  <si>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</si>
  <si>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</si>
  <si>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</si>
  <si>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</si>
  <si>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</si>
  <si>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</si>
  <si>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</si>
  <si>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</si>
  <si>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</si>
  <si>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</si>
  <si>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</si>
  <si>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</si>
  <si>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</si>
  <si>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</si>
  <si>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</si>
  <si>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</si>
  <si>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</si>
  <si>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</si>
  <si>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</si>
  <si>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</si>
  <si>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</si>
  <si>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</si>
  <si>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</si>
  <si>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</si>
  <si>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</si>
  <si>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</si>
  <si>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</si>
  <si>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</si>
  <si>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</si>
  <si>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</si>
  <si>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</si>
  <si>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</si>
  <si>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</si>
  <si>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</si>
  <si>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</si>
  <si>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</si>
  <si>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</si>
  <si>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</si>
  <si>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</si>
  <si>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</si>
  <si>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</si>
  <si>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</si>
  <si>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</si>
  <si>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</si>
  <si>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</si>
  <si>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</si>
  <si>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</si>
  <si>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</si>
  <si>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</si>
  <si>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</si>
  <si>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</si>
  <si>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</si>
  <si>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</si>
  <si>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</si>
  <si>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</si>
  <si>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</si>
  <si>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</si>
  <si>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</si>
  <si>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</si>
  <si>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</si>
  <si>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</si>
  <si>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</si>
  <si>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</si>
  <si>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</si>
  <si>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</si>
  <si>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</si>
  <si>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</si>
  <si>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</si>
  <si>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</si>
  <si>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</si>
  <si>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</si>
  <si>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</si>
  <si>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11.67</t>
  </si>
  <si>
    <t>▲ 9.86</t>
  </si>
  <si>
    <t>▲ 9.73</t>
  </si>
  <si>
    <t>▲ 20.37</t>
  </si>
  <si>
    <t>▲ 5.88</t>
  </si>
  <si>
    <t>水道事業会計</t>
  </si>
  <si>
    <t>国民健康保険事業・事業勘定</t>
  </si>
  <si>
    <t>一般会計</t>
  </si>
  <si>
    <t>介護保険事業・事業勘定</t>
  </si>
  <si>
    <t>下水道事業会計</t>
  </si>
  <si>
    <t>後期高齢者医療事業</t>
  </si>
  <si>
    <t>後期高齢者医療事業へ振替</t>
  </si>
  <si>
    <t>その他会計（赤字）</t>
  </si>
  <si>
    <t>その他会計（黒字）</t>
  </si>
  <si>
    <t>加古郡衛生事務組合</t>
    <rPh sb="0" eb="3">
      <t>カコグン</t>
    </rPh>
    <rPh sb="3" eb="5">
      <t>エイセイ</t>
    </rPh>
    <rPh sb="5" eb="7">
      <t>ジム</t>
    </rPh>
    <rPh sb="7" eb="9">
      <t>クミアイ</t>
    </rPh>
    <phoneticPr fontId="27"/>
  </si>
  <si>
    <t>兵庫県市町村職員退職手当組合</t>
    <rPh sb="0" eb="3">
      <t>ヒョウゴケン</t>
    </rPh>
    <rPh sb="3" eb="6">
      <t>シチョウソン</t>
    </rPh>
    <rPh sb="6" eb="8">
      <t>ショクイン</t>
    </rPh>
    <rPh sb="8" eb="10">
      <t>タイショク</t>
    </rPh>
    <rPh sb="10" eb="12">
      <t>テアテ</t>
    </rPh>
    <rPh sb="12" eb="14">
      <t>クミアイ</t>
    </rPh>
    <phoneticPr fontId="27"/>
  </si>
  <si>
    <t>兵庫県市町交通災害共済組合</t>
    <rPh sb="0" eb="3">
      <t>ヒョウゴケン</t>
    </rPh>
    <rPh sb="3" eb="5">
      <t>シチョウ</t>
    </rPh>
    <rPh sb="5" eb="7">
      <t>コウツウ</t>
    </rPh>
    <rPh sb="7" eb="9">
      <t>サイガイ</t>
    </rPh>
    <rPh sb="9" eb="11">
      <t>キョウサイ</t>
    </rPh>
    <rPh sb="11" eb="13">
      <t>クミアイ</t>
    </rPh>
    <phoneticPr fontId="27"/>
  </si>
  <si>
    <t>兵庫県町議会議員公務災害補償組合</t>
    <rPh sb="0" eb="3">
      <t>ヒョウゴケン</t>
    </rPh>
    <rPh sb="3" eb="4">
      <t>チョウ</t>
    </rPh>
    <rPh sb="4" eb="6">
      <t>ギカイ</t>
    </rPh>
    <rPh sb="6" eb="8">
      <t>ギイン</t>
    </rPh>
    <rPh sb="8" eb="10">
      <t>コウム</t>
    </rPh>
    <rPh sb="10" eb="12">
      <t>サイガイ</t>
    </rPh>
    <rPh sb="12" eb="14">
      <t>ホショウ</t>
    </rPh>
    <rPh sb="14" eb="16">
      <t>クミアイ</t>
    </rPh>
    <phoneticPr fontId="27"/>
  </si>
  <si>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7"/>
  </si>
  <si>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7"/>
  </si>
  <si>
    <t>東播磨農業共済事務組合</t>
    <rPh sb="0" eb="1">
      <t>ヒガシ</t>
    </rPh>
    <rPh sb="1" eb="3">
      <t>ハリマ</t>
    </rPh>
    <rPh sb="3" eb="5">
      <t>ノウギョウ</t>
    </rPh>
    <rPh sb="5" eb="7">
      <t>キョウサイ</t>
    </rPh>
    <rPh sb="7" eb="9">
      <t>ジム</t>
    </rPh>
    <rPh sb="9" eb="11">
      <t>クミアイ</t>
    </rPh>
    <phoneticPr fontId="27"/>
  </si>
  <si>
    <t>（財）播磨町臨海管理センター</t>
    <rPh sb="1" eb="2">
      <t>ザイ</t>
    </rPh>
    <rPh sb="3" eb="6">
      <t>ハリマチョウ</t>
    </rPh>
    <rPh sb="6" eb="8">
      <t>リンカイ</t>
    </rPh>
    <rPh sb="8" eb="10">
      <t>カンリ</t>
    </rPh>
    <phoneticPr fontId="5"/>
  </si>
  <si>
    <t>（財）加古川総合保健センター</t>
    <rPh sb="1" eb="2">
      <t>ザイ</t>
    </rPh>
    <rPh sb="3" eb="6">
      <t>カコガワ</t>
    </rPh>
    <rPh sb="6" eb="8">
      <t>ソウゴウ</t>
    </rPh>
    <rPh sb="8" eb="10">
      <t>ホケン</t>
    </rPh>
    <phoneticPr fontId="5"/>
  </si>
  <si>
    <t>（財）東播臨海救急医療協会</t>
    <rPh sb="1" eb="2">
      <t>ザイ</t>
    </rPh>
    <rPh sb="3" eb="4">
      <t>ヒガシ</t>
    </rPh>
    <rPh sb="4" eb="5">
      <t>ハリ</t>
    </rPh>
    <rPh sb="5" eb="7">
      <t>リンカイ</t>
    </rPh>
    <rPh sb="7" eb="9">
      <t>キュウキュウ</t>
    </rPh>
    <rPh sb="9" eb="11">
      <t>イリョウ</t>
    </rPh>
    <rPh sb="11" eb="13">
      <t>キョウカイ</t>
    </rPh>
    <phoneticPr fontId="5"/>
  </si>
  <si>
    <t>兵庫県町土地開発公社</t>
    <rPh sb="0" eb="3">
      <t>ヒョウゴケン</t>
    </rPh>
    <rPh sb="3" eb="4">
      <t>チョウ</t>
    </rPh>
    <rPh sb="4" eb="6">
      <t>トチ</t>
    </rPh>
    <rPh sb="6" eb="8">
      <t>カイハツ</t>
    </rPh>
    <rPh sb="8" eb="10">
      <t>コウシャ</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</si>
  <si>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</si>
  <si>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</si>
  <si>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</si>
  <si>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</si>
  <si>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</si>
  <si>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</si>
  <si>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</si>
  <si>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</si>
  <si>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</si>
  <si>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</si>
  <si>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将来負担比率がマイナスとなっているため、グラフ上表示されていない。
今後は、公共施設やインフラの一斉更新時期が続き、その財源として起債も活用していくため、将来負担比率の悪化が見込まれるが、「施設等の老朽化」というもう一つの将来負担を低減するため長期的・計画的な更新・維持管理を行っていく。
</t>
    <phoneticPr fontId="2"/>
  </si>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</sst>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49919</c:v>
                </c:pt>
                <c:pt idx="3">
                  <c:v>47738</c:v>
                </c:pt>
                <c:pt idx="4">
                  <c:v>52191</c:v>
                </c:pt>
              </c:numCache>
            </c:numRef>
          </c:val>
          <c:smooth val="0"/>
          <c:extLst xmlns:c16r2="http://schemas.microsoft.com/office/drawing/2015/06/chart">
            <c:ext xmlns:c16="http://schemas.microsoft.com/office/drawing/2014/chart" uri="{C3380CC4-5D6E-409C-BE32-E72D297353CC}">
              <c16:uniqueId val="{00000000-2491-40EA-9A94-38300714D4D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23464</c:v>
                </c:pt>
                <c:pt idx="1">
                  <c:v>44057</c:v>
                </c:pt>
                <c:pt idx="2">
                  <c:v>38816</c:v>
                </c:pt>
                <c:pt idx="3">
                  <c:v>43742</c:v>
                </c:pt>
                <c:pt idx="4">
                  <c:v>57347</c:v>
                </c:pt>
              </c:numCache>
            </c:numRef>
          </c:val>
          <c:smooth val="0"/>
          <c:extLst xmlns:c16r2="http://schemas.microsoft.com/office/drawing/2015/06/chart">
            <c:ext xmlns:c16="http://schemas.microsoft.com/office/drawing/2014/chart" uri="{C3380CC4-5D6E-409C-BE32-E72D297353CC}">
              <c16:uniqueId val="{00000001-2491-40EA-9A94-38300714D4DC}"/>
            </c:ext>
          </c:extLst>
        </c:ser>
        <c:dLbls>
          <c:showLegendKey val="0"/>
          <c:showVal val="0"/>
          <c:showCatName val="0"/>
          <c:showSerName val="0"/>
          <c:showPercent val="0"/>
          <c:showBubbleSize val="0"/>
        </c:dLbls>
        <c:marker val="1"/>
        <c:smooth val="0"/>
        <c:axId val="-433598352"/>
        <c:axId val="-433595088"/>
      </c:lineChart>
      <c:catAx>
        <c:axId val="-4335983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3595088"/>
        <c:crosses val="autoZero"/>
        <c:auto val="1"/>
        <c:lblAlgn val="ctr"/>
        <c:lblOffset val="100"/>
        <c:tickLblSkip val="1"/>
        <c:tickMarkSkip val="1"/>
        <c:noMultiLvlLbl val="0"/>
      </c:catAx>
      <c:valAx>
        <c:axId val="-43359508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35983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9.65</c:v>
                </c:pt>
                <c:pt idx="1">
                  <c:v>11.45</c:v>
                </c:pt>
                <c:pt idx="2">
                  <c:v>9.84</c:v>
                </c:pt>
                <c:pt idx="3">
                  <c:v>10.07</c:v>
                </c:pt>
                <c:pt idx="4">
                  <c:v>10.32</c:v>
                </c:pt>
              </c:numCache>
            </c:numRef>
          </c:val>
          <c:extLst xmlns:c16r2="http://schemas.microsoft.com/office/drawing/2015/06/chart">
            <c:ext xmlns:c16="http://schemas.microsoft.com/office/drawing/2014/chart" uri="{C3380CC4-5D6E-409C-BE32-E72D297353CC}">
              <c16:uniqueId val="{00000000-AEBD-4BD5-8686-CEF0CA3F63C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73.95</c:v>
                </c:pt>
                <c:pt idx="1">
                  <c:v>71.73</c:v>
                </c:pt>
                <c:pt idx="2">
                  <c:v>73.42</c:v>
                </c:pt>
                <c:pt idx="3">
                  <c:v>60.79</c:v>
                </c:pt>
                <c:pt idx="4">
                  <c:v>63.63</c:v>
                </c:pt>
              </c:numCache>
            </c:numRef>
          </c:val>
          <c:extLst xmlns:c16r2="http://schemas.microsoft.com/office/drawing/2015/06/chart">
            <c:ext xmlns:c16="http://schemas.microsoft.com/office/drawing/2014/chart" uri="{C3380CC4-5D6E-409C-BE32-E72D297353CC}">
              <c16:uniqueId val="{00000001-AEBD-4BD5-8686-CEF0CA3F63C2}"/>
            </c:ext>
          </c:extLst>
        </c:ser>
        <c:dLbls>
          <c:showLegendKey val="0"/>
          <c:showVal val="0"/>
          <c:showCatName val="0"/>
          <c:showSerName val="0"/>
          <c:showPercent val="0"/>
          <c:showBubbleSize val="0"/>
        </c:dLbls>
        <c:gapWidth val="250"/>
        <c:overlap val="100"/>
        <c:axId val="-433602704"/>
        <c:axId val="-4336010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-11.67</c:v>
                </c:pt>
                <c:pt idx="1">
                  <c:v>-9.86</c:v>
                </c:pt>
                <c:pt idx="2">
                  <c:v>-9.73</c:v>
                </c:pt>
                <c:pt idx="3">
                  <c:v>-20.37</c:v>
                </c:pt>
                <c:pt idx="4">
                  <c:v>-5.88</c:v>
                </c:pt>
              </c:numCache>
            </c:numRef>
          </c:val>
          <c:smooth val="0"/>
          <c:extLst xmlns:c16r2="http://schemas.microsoft.com/office/drawing/2015/06/chart">
            <c:ext xmlns:c16="http://schemas.microsoft.com/office/drawing/2014/chart" uri="{C3380CC4-5D6E-409C-BE32-E72D297353CC}">
              <c16:uniqueId val="{00000002-AEBD-4BD5-8686-CEF0CA3F63C2}"/>
            </c:ext>
          </c:extLst>
        </c:ser>
        <c:dLbls>
          <c:showLegendKey val="0"/>
          <c:showVal val="0"/>
          <c:showCatName val="0"/>
          <c:showSerName val="0"/>
          <c:showPercent val="0"/>
          <c:showBubbleSize val="0"/>
        </c:dLbls>
        <c:marker val="1"/>
        <c:smooth val="0"/>
        <c:axId val="-433602704"/>
        <c:axId val="-433601072"/>
      </c:lineChart>
      <c:catAx>
        <c:axId val="-433602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3601072"/>
        <c:crosses val="autoZero"/>
        <c:auto val="1"/>
        <c:lblAlgn val="ctr"/>
        <c:lblOffset val="100"/>
        <c:tickLblSkip val="1"/>
        <c:tickMarkSkip val="1"/>
        <c:noMultiLvlLbl val="0"/>
      </c:catAx>
      <c:valAx>
        <c:axId val="-433601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3602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F8C9-4435-A296-F8B523712AF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8C9-4435-A296-F8B523712AF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F8C9-4435-A296-F8B523712AFD}"/>
            </c:ext>
          </c:extLst>
        </c:ser>
        <c:ser>
          <c:idx val="3"/>
          <c:order val="3"/>
          <c:tx>
            <c:strRef>
              <c:f>データシート!$A$30</c:f>
              <c:strCache>
                <c:ptCount val="1"/>
                <c:pt idx="0">
                  <c:v>後期高齢者医療事業へ振替</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F8C9-4435-A296-F8B523712AFD}"/>
            </c:ext>
          </c:extLst>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0.14000000000000001</c:v>
                </c:pt>
                <c:pt idx="2">
                  <c:v>#N/A</c:v>
                </c:pt>
                <c:pt idx="3">
                  <c:v>0.16</c:v>
                </c:pt>
                <c:pt idx="4">
                  <c:v>#N/A</c:v>
                </c:pt>
                <c:pt idx="5">
                  <c:v>0.17</c:v>
                </c:pt>
                <c:pt idx="6">
                  <c:v>#N/A</c:v>
                </c:pt>
                <c:pt idx="7">
                  <c:v>0.2</c:v>
                </c:pt>
                <c:pt idx="8">
                  <c:v>#N/A</c:v>
                </c:pt>
                <c:pt idx="9">
                  <c:v>0.21</c:v>
                </c:pt>
              </c:numCache>
            </c:numRef>
          </c:val>
          <c:extLst xmlns:c16r2="http://schemas.microsoft.com/office/drawing/2015/06/chart">
            <c:ext xmlns:c16="http://schemas.microsoft.com/office/drawing/2014/chart" uri="{C3380CC4-5D6E-409C-BE32-E72D297353CC}">
              <c16:uniqueId val="{00000004-F8C9-4435-A296-F8B523712AFD}"/>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0.3</c:v>
                </c:pt>
              </c:numCache>
            </c:numRef>
          </c:val>
          <c:extLst xmlns:c16r2="http://schemas.microsoft.com/office/drawing/2015/06/chart">
            <c:ext xmlns:c16="http://schemas.microsoft.com/office/drawing/2014/chart" uri="{C3380CC4-5D6E-409C-BE32-E72D297353CC}">
              <c16:uniqueId val="{00000005-F8C9-4435-A296-F8B523712AFD}"/>
            </c:ext>
          </c:extLst>
        </c:ser>
        <c:ser>
          <c:idx val="6"/>
          <c:order val="6"/>
          <c:tx>
            <c:strRef>
              <c:f>データシート!$A$33</c:f>
              <c:strCache>
                <c:ptCount val="1"/>
                <c:pt idx="0">
                  <c:v>介護保険事業・事業勘定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0.5</c:v>
                </c:pt>
                <c:pt idx="2">
                  <c:v>#N/A</c:v>
                </c:pt>
                <c:pt idx="3">
                  <c:v>0.82</c:v>
                </c:pt>
                <c:pt idx="4">
                  <c:v>#N/A</c:v>
                </c:pt>
                <c:pt idx="5">
                  <c:v>0.9</c:v>
                </c:pt>
                <c:pt idx="6">
                  <c:v>#N/A</c:v>
                </c:pt>
                <c:pt idx="7">
                  <c:v>1.65</c:v>
                </c:pt>
                <c:pt idx="8">
                  <c:v>#N/A</c:v>
                </c:pt>
                <c:pt idx="9">
                  <c:v>2</c:v>
                </c:pt>
              </c:numCache>
            </c:numRef>
          </c:val>
          <c:extLst xmlns:c16r2="http://schemas.microsoft.com/office/drawing/2015/06/chart">
            <c:ext xmlns:c16="http://schemas.microsoft.com/office/drawing/2014/chart" uri="{C3380CC4-5D6E-409C-BE32-E72D297353CC}">
              <c16:uniqueId val="{00000006-F8C9-4435-A296-F8B523712AFD}"/>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9.64</c:v>
                </c:pt>
                <c:pt idx="2">
                  <c:v>#N/A</c:v>
                </c:pt>
                <c:pt idx="3">
                  <c:v>11.45</c:v>
                </c:pt>
                <c:pt idx="4">
                  <c:v>#N/A</c:v>
                </c:pt>
                <c:pt idx="5">
                  <c:v>9.84</c:v>
                </c:pt>
                <c:pt idx="6">
                  <c:v>#N/A</c:v>
                </c:pt>
                <c:pt idx="7">
                  <c:v>10.07</c:v>
                </c:pt>
                <c:pt idx="8">
                  <c:v>#N/A</c:v>
                </c:pt>
                <c:pt idx="9">
                  <c:v>10.31</c:v>
                </c:pt>
              </c:numCache>
            </c:numRef>
          </c:val>
          <c:extLst xmlns:c16r2="http://schemas.microsoft.com/office/drawing/2015/06/chart">
            <c:ext xmlns:c16="http://schemas.microsoft.com/office/drawing/2014/chart" uri="{C3380CC4-5D6E-409C-BE32-E72D297353CC}">
              <c16:uniqueId val="{00000007-F8C9-4435-A296-F8B523712AFD}"/>
            </c:ext>
          </c:extLst>
        </c:ser>
        <c:ser>
          <c:idx val="8"/>
          <c:order val="8"/>
          <c:tx>
            <c:strRef>
              <c:f>データシート!$A$35</c:f>
              <c:strCache>
                <c:ptCount val="1"/>
                <c:pt idx="0">
                  <c:v>国民健康保険事業・事業勘定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4.2300000000000004</c:v>
                </c:pt>
                <c:pt idx="2">
                  <c:v>#N/A</c:v>
                </c:pt>
                <c:pt idx="3">
                  <c:v>6.01</c:v>
                </c:pt>
                <c:pt idx="4">
                  <c:v>#N/A</c:v>
                </c:pt>
                <c:pt idx="5">
                  <c:v>7.67</c:v>
                </c:pt>
                <c:pt idx="6">
                  <c:v>#N/A</c:v>
                </c:pt>
                <c:pt idx="7">
                  <c:v>10.69</c:v>
                </c:pt>
                <c:pt idx="8">
                  <c:v>#N/A</c:v>
                </c:pt>
                <c:pt idx="9">
                  <c:v>11.09</c:v>
                </c:pt>
              </c:numCache>
            </c:numRef>
          </c:val>
          <c:extLst xmlns:c16r2="http://schemas.microsoft.com/office/drawing/2015/06/chart">
            <c:ext xmlns:c16="http://schemas.microsoft.com/office/drawing/2014/chart" uri="{C3380CC4-5D6E-409C-BE32-E72D297353CC}">
              <c16:uniqueId val="{00000008-F8C9-4435-A296-F8B523712AF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14.35</c:v>
                </c:pt>
                <c:pt idx="2">
                  <c:v>#N/A</c:v>
                </c:pt>
                <c:pt idx="3">
                  <c:v>14.26</c:v>
                </c:pt>
                <c:pt idx="4">
                  <c:v>#N/A</c:v>
                </c:pt>
                <c:pt idx="5">
                  <c:v>14.77</c:v>
                </c:pt>
                <c:pt idx="6">
                  <c:v>#N/A</c:v>
                </c:pt>
                <c:pt idx="7">
                  <c:v>20.82</c:v>
                </c:pt>
                <c:pt idx="8">
                  <c:v>#N/A</c:v>
                </c:pt>
                <c:pt idx="9">
                  <c:v>15.19</c:v>
                </c:pt>
              </c:numCache>
            </c:numRef>
          </c:val>
          <c:extLst xmlns:c16r2="http://schemas.microsoft.com/office/drawing/2015/06/chart">
            <c:ext xmlns:c16="http://schemas.microsoft.com/office/drawing/2014/chart" uri="{C3380CC4-5D6E-409C-BE32-E72D297353CC}">
              <c16:uniqueId val="{00000009-F8C9-4435-A296-F8B523712AFD}"/>
            </c:ext>
          </c:extLst>
        </c:ser>
        <c:dLbls>
          <c:showLegendKey val="0"/>
          <c:showVal val="0"/>
          <c:showCatName val="0"/>
          <c:showSerName val="0"/>
          <c:showPercent val="0"/>
          <c:showBubbleSize val="0"/>
        </c:dLbls>
        <c:gapWidth val="150"/>
        <c:overlap val="100"/>
        <c:axId val="-433607056"/>
        <c:axId val="-433600528"/>
      </c:barChart>
      <c:catAx>
        <c:axId val="-433607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3600528"/>
        <c:crosses val="autoZero"/>
        <c:auto val="1"/>
        <c:lblAlgn val="ctr"/>
        <c:lblOffset val="100"/>
        <c:tickLblSkip val="1"/>
        <c:tickMarkSkip val="1"/>
        <c:noMultiLvlLbl val="0"/>
      </c:catAx>
      <c:valAx>
        <c:axId val="-433600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36070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1312</c:v>
                </c:pt>
                <c:pt idx="5">
                  <c:v>1344</c:v>
                </c:pt>
                <c:pt idx="8">
                  <c:v>1269</c:v>
                </c:pt>
                <c:pt idx="11">
                  <c:v>1287</c:v>
                </c:pt>
                <c:pt idx="14">
                  <c:v>1308</c:v>
                </c:pt>
              </c:numCache>
            </c:numRef>
          </c:val>
          <c:extLst xmlns:c16r2="http://schemas.microsoft.com/office/drawing/2015/06/chart">
            <c:ext xmlns:c16="http://schemas.microsoft.com/office/drawing/2014/chart" uri="{C3380CC4-5D6E-409C-BE32-E72D297353CC}">
              <c16:uniqueId val="{00000000-6FE6-4393-A211-B1179B095FB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FE6-4393-A211-B1179B095FB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25</c:v>
                </c:pt>
                <c:pt idx="3">
                  <c:v>28</c:v>
                </c:pt>
                <c:pt idx="6">
                  <c:v>0</c:v>
                </c:pt>
                <c:pt idx="9">
                  <c:v>0</c:v>
                </c:pt>
                <c:pt idx="12">
                  <c:v>0</c:v>
                </c:pt>
              </c:numCache>
            </c:numRef>
          </c:val>
          <c:extLst xmlns:c16r2="http://schemas.microsoft.com/office/drawing/2015/06/chart">
            <c:ext xmlns:c16="http://schemas.microsoft.com/office/drawing/2014/chart" uri="{C3380CC4-5D6E-409C-BE32-E72D297353CC}">
              <c16:uniqueId val="{00000002-6FE6-4393-A211-B1179B095FB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24</c:v>
                </c:pt>
                <c:pt idx="3">
                  <c:v>24</c:v>
                </c:pt>
                <c:pt idx="6">
                  <c:v>24</c:v>
                </c:pt>
                <c:pt idx="9">
                  <c:v>13</c:v>
                </c:pt>
                <c:pt idx="12">
                  <c:v>0</c:v>
                </c:pt>
              </c:numCache>
            </c:numRef>
          </c:val>
          <c:extLst xmlns:c16r2="http://schemas.microsoft.com/office/drawing/2015/06/chart">
            <c:ext xmlns:c16="http://schemas.microsoft.com/office/drawing/2014/chart" uri="{C3380CC4-5D6E-409C-BE32-E72D297353CC}">
              <c16:uniqueId val="{00000003-6FE6-4393-A211-B1179B095FB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434</c:v>
                </c:pt>
                <c:pt idx="3">
                  <c:v>464</c:v>
                </c:pt>
                <c:pt idx="6">
                  <c:v>442</c:v>
                </c:pt>
                <c:pt idx="9">
                  <c:v>443</c:v>
                </c:pt>
                <c:pt idx="12">
                  <c:v>465</c:v>
                </c:pt>
              </c:numCache>
            </c:numRef>
          </c:val>
          <c:extLst xmlns:c16r2="http://schemas.microsoft.com/office/drawing/2015/06/chart">
            <c:ext xmlns:c16="http://schemas.microsoft.com/office/drawing/2014/chart" uri="{C3380CC4-5D6E-409C-BE32-E72D297353CC}">
              <c16:uniqueId val="{00000004-6FE6-4393-A211-B1179B095FB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FE6-4393-A211-B1179B095FB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FE6-4393-A211-B1179B095FB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964</c:v>
                </c:pt>
                <c:pt idx="3">
                  <c:v>958</c:v>
                </c:pt>
                <c:pt idx="6">
                  <c:v>783</c:v>
                </c:pt>
                <c:pt idx="9">
                  <c:v>798</c:v>
                </c:pt>
                <c:pt idx="12">
                  <c:v>841</c:v>
                </c:pt>
              </c:numCache>
            </c:numRef>
          </c:val>
          <c:extLst xmlns:c16r2="http://schemas.microsoft.com/office/drawing/2015/06/chart">
            <c:ext xmlns:c16="http://schemas.microsoft.com/office/drawing/2014/chart" uri="{C3380CC4-5D6E-409C-BE32-E72D297353CC}">
              <c16:uniqueId val="{00000007-6FE6-4393-A211-B1179B095FB1}"/>
            </c:ext>
          </c:extLst>
        </c:ser>
        <c:dLbls>
          <c:showLegendKey val="0"/>
          <c:showVal val="0"/>
          <c:showCatName val="0"/>
          <c:showSerName val="0"/>
          <c:showPercent val="0"/>
          <c:showBubbleSize val="0"/>
        </c:dLbls>
        <c:gapWidth val="100"/>
        <c:overlap val="100"/>
        <c:axId val="-433604880"/>
        <c:axId val="-4335945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135</c:v>
                </c:pt>
                <c:pt idx="2">
                  <c:v>#N/A</c:v>
                </c:pt>
                <c:pt idx="3">
                  <c:v>#N/A</c:v>
                </c:pt>
                <c:pt idx="4">
                  <c:v>130</c:v>
                </c:pt>
                <c:pt idx="5">
                  <c:v>#N/A</c:v>
                </c:pt>
                <c:pt idx="6">
                  <c:v>#N/A</c:v>
                </c:pt>
                <c:pt idx="7">
                  <c:v>-20</c:v>
                </c:pt>
                <c:pt idx="8">
                  <c:v>#N/A</c:v>
                </c:pt>
                <c:pt idx="9">
                  <c:v>#N/A</c:v>
                </c:pt>
                <c:pt idx="10">
                  <c:v>-33</c:v>
                </c:pt>
                <c:pt idx="11">
                  <c:v>#N/A</c:v>
                </c:pt>
                <c:pt idx="12">
                  <c:v>#N/A</c:v>
                </c:pt>
                <c:pt idx="13">
                  <c:v>-2</c:v>
                </c:pt>
                <c:pt idx="14">
                  <c:v>#N/A</c:v>
                </c:pt>
              </c:numCache>
            </c:numRef>
          </c:val>
          <c:smooth val="0"/>
          <c:extLst xmlns:c16r2="http://schemas.microsoft.com/office/drawing/2015/06/chart">
            <c:ext xmlns:c16="http://schemas.microsoft.com/office/drawing/2014/chart" uri="{C3380CC4-5D6E-409C-BE32-E72D297353CC}">
              <c16:uniqueId val="{00000008-6FE6-4393-A211-B1179B095FB1}"/>
            </c:ext>
          </c:extLst>
        </c:ser>
        <c:dLbls>
          <c:showLegendKey val="0"/>
          <c:showVal val="0"/>
          <c:showCatName val="0"/>
          <c:showSerName val="0"/>
          <c:showPercent val="0"/>
          <c:showBubbleSize val="0"/>
        </c:dLbls>
        <c:marker val="1"/>
        <c:smooth val="0"/>
        <c:axId val="-433604880"/>
        <c:axId val="-433594544"/>
      </c:lineChart>
      <c:catAx>
        <c:axId val="-433604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3594544"/>
        <c:crosses val="autoZero"/>
        <c:auto val="1"/>
        <c:lblAlgn val="ctr"/>
        <c:lblOffset val="100"/>
        <c:tickLblSkip val="1"/>
        <c:tickMarkSkip val="1"/>
        <c:noMultiLvlLbl val="0"/>
      </c:catAx>
      <c:valAx>
        <c:axId val="-433594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3604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10363</c:v>
                </c:pt>
                <c:pt idx="5">
                  <c:v>10309</c:v>
                </c:pt>
                <c:pt idx="8">
                  <c:v>10163</c:v>
                </c:pt>
                <c:pt idx="11">
                  <c:v>9926</c:v>
                </c:pt>
                <c:pt idx="14">
                  <c:v>9852</c:v>
                </c:pt>
              </c:numCache>
            </c:numRef>
          </c:val>
          <c:extLst xmlns:c16r2="http://schemas.microsoft.com/office/drawing/2015/06/chart">
            <c:ext xmlns:c16="http://schemas.microsoft.com/office/drawing/2014/chart" uri="{C3380CC4-5D6E-409C-BE32-E72D297353CC}">
              <c16:uniqueId val="{00000000-BD3B-4418-BE14-16EEA5365A9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4171</c:v>
                </c:pt>
                <c:pt idx="5">
                  <c:v>3963</c:v>
                </c:pt>
                <c:pt idx="8">
                  <c:v>3693</c:v>
                </c:pt>
                <c:pt idx="11">
                  <c:v>3482</c:v>
                </c:pt>
                <c:pt idx="14">
                  <c:v>3273</c:v>
                </c:pt>
              </c:numCache>
            </c:numRef>
          </c:val>
          <c:extLst xmlns:c16r2="http://schemas.microsoft.com/office/drawing/2015/06/chart">
            <c:ext xmlns:c16="http://schemas.microsoft.com/office/drawing/2014/chart" uri="{C3380CC4-5D6E-409C-BE32-E72D297353CC}">
              <c16:uniqueId val="{00000001-BD3B-4418-BE14-16EEA5365A9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8179</c:v>
                </c:pt>
                <c:pt idx="5">
                  <c:v>8123</c:v>
                </c:pt>
                <c:pt idx="8">
                  <c:v>8164</c:v>
                </c:pt>
                <c:pt idx="11">
                  <c:v>7306</c:v>
                </c:pt>
                <c:pt idx="14">
                  <c:v>7879</c:v>
                </c:pt>
              </c:numCache>
            </c:numRef>
          </c:val>
          <c:extLst xmlns:c16r2="http://schemas.microsoft.com/office/drawing/2015/06/chart">
            <c:ext xmlns:c16="http://schemas.microsoft.com/office/drawing/2014/chart" uri="{C3380CC4-5D6E-409C-BE32-E72D297353CC}">
              <c16:uniqueId val="{00000002-BD3B-4418-BE14-16EEA5365A9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D3B-4418-BE14-16EEA5365A9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D3B-4418-BE14-16EEA5365A9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D3B-4418-BE14-16EEA5365A9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587</c:v>
                </c:pt>
                <c:pt idx="3">
                  <c:v>716</c:v>
                </c:pt>
                <c:pt idx="6">
                  <c:v>707</c:v>
                </c:pt>
                <c:pt idx="9">
                  <c:v>841</c:v>
                </c:pt>
                <c:pt idx="12">
                  <c:v>946</c:v>
                </c:pt>
              </c:numCache>
            </c:numRef>
          </c:val>
          <c:extLst xmlns:c16r2="http://schemas.microsoft.com/office/drawing/2015/06/chart">
            <c:ext xmlns:c16="http://schemas.microsoft.com/office/drawing/2014/chart" uri="{C3380CC4-5D6E-409C-BE32-E72D297353CC}">
              <c16:uniqueId val="{00000006-BD3B-4418-BE14-16EEA5365A9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59</c:v>
                </c:pt>
                <c:pt idx="3">
                  <c:v>37</c:v>
                </c:pt>
                <c:pt idx="6">
                  <c:v>13</c:v>
                </c:pt>
                <c:pt idx="9">
                  <c:v>0</c:v>
                </c:pt>
                <c:pt idx="12">
                  <c:v>0</c:v>
                </c:pt>
              </c:numCache>
            </c:numRef>
          </c:val>
          <c:extLst xmlns:c16r2="http://schemas.microsoft.com/office/drawing/2015/06/chart">
            <c:ext xmlns:c16="http://schemas.microsoft.com/office/drawing/2014/chart" uri="{C3380CC4-5D6E-409C-BE32-E72D297353CC}">
              <c16:uniqueId val="{00000007-BD3B-4418-BE14-16EEA5365A9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5299</c:v>
                </c:pt>
                <c:pt idx="3">
                  <c:v>5152</c:v>
                </c:pt>
                <c:pt idx="6">
                  <c:v>4881</c:v>
                </c:pt>
                <c:pt idx="9">
                  <c:v>4626</c:v>
                </c:pt>
                <c:pt idx="12">
                  <c:v>4329</c:v>
                </c:pt>
              </c:numCache>
            </c:numRef>
          </c:val>
          <c:extLst xmlns:c16r2="http://schemas.microsoft.com/office/drawing/2015/06/chart">
            <c:ext xmlns:c16="http://schemas.microsoft.com/office/drawing/2014/chart" uri="{C3380CC4-5D6E-409C-BE32-E72D297353CC}">
              <c16:uniqueId val="{00000008-BD3B-4418-BE14-16EEA5365A9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53</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BD3B-4418-BE14-16EEA5365A9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8371</c:v>
                </c:pt>
                <c:pt idx="3">
                  <c:v>8264</c:v>
                </c:pt>
                <c:pt idx="6">
                  <c:v>8181</c:v>
                </c:pt>
                <c:pt idx="9">
                  <c:v>8229</c:v>
                </c:pt>
                <c:pt idx="12">
                  <c:v>8565</c:v>
                </c:pt>
              </c:numCache>
            </c:numRef>
          </c:val>
          <c:extLst xmlns:c16r2="http://schemas.microsoft.com/office/drawing/2015/06/chart">
            <c:ext xmlns:c16="http://schemas.microsoft.com/office/drawing/2014/chart" uri="{C3380CC4-5D6E-409C-BE32-E72D297353CC}">
              <c16:uniqueId val="{0000000A-BD3B-4418-BE14-16EEA5365A9A}"/>
            </c:ext>
          </c:extLst>
        </c:ser>
        <c:dLbls>
          <c:showLegendKey val="0"/>
          <c:showVal val="0"/>
          <c:showCatName val="0"/>
          <c:showSerName val="0"/>
          <c:showPercent val="0"/>
          <c:showBubbleSize val="0"/>
        </c:dLbls>
        <c:gapWidth val="100"/>
        <c:overlap val="100"/>
        <c:axId val="-433604336"/>
        <c:axId val="-4335999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BD3B-4418-BE14-16EEA5365A9A}"/>
            </c:ext>
          </c:extLst>
        </c:ser>
        <c:dLbls>
          <c:showLegendKey val="0"/>
          <c:showVal val="0"/>
          <c:showCatName val="0"/>
          <c:showSerName val="0"/>
          <c:showPercent val="0"/>
          <c:showBubbleSize val="0"/>
        </c:dLbls>
        <c:marker val="1"/>
        <c:smooth val="0"/>
        <c:axId val="-433604336"/>
        <c:axId val="-433599984"/>
      </c:lineChart>
      <c:catAx>
        <c:axId val="-433604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3599984"/>
        <c:crosses val="autoZero"/>
        <c:auto val="1"/>
        <c:lblAlgn val="ctr"/>
        <c:lblOffset val="100"/>
        <c:tickLblSkip val="1"/>
        <c:tickMarkSkip val="1"/>
        <c:noMultiLvlLbl val="0"/>
      </c:catAx>
      <c:valAx>
        <c:axId val="-433599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3604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4859</c:v>
                </c:pt>
                <c:pt idx="1">
                  <c:v>4071</c:v>
                </c:pt>
                <c:pt idx="2">
                  <c:v>4261</c:v>
                </c:pt>
              </c:numCache>
            </c:numRef>
          </c:val>
          <c:extLst xmlns:c16r2="http://schemas.microsoft.com/office/drawing/2015/06/chart">
            <c:ext xmlns:c16="http://schemas.microsoft.com/office/drawing/2014/chart" uri="{C3380CC4-5D6E-409C-BE32-E72D297353CC}">
              <c16:uniqueId val="{00000000-2660-4D2A-A568-D3D78E6DFCF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2660-4D2A-A568-D3D78E6DFCF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2371</c:v>
                </c:pt>
                <c:pt idx="1">
                  <c:v>2451</c:v>
                </c:pt>
                <c:pt idx="2">
                  <c:v>2756</c:v>
                </c:pt>
              </c:numCache>
            </c:numRef>
          </c:val>
          <c:extLst xmlns:c16r2="http://schemas.microsoft.com/office/drawing/2015/06/chart">
            <c:ext xmlns:c16="http://schemas.microsoft.com/office/drawing/2014/chart" uri="{C3380CC4-5D6E-409C-BE32-E72D297353CC}">
              <c16:uniqueId val="{00000002-2660-4D2A-A568-D3D78E6DFCFE}"/>
            </c:ext>
          </c:extLst>
        </c:ser>
        <c:dLbls>
          <c:showLegendKey val="0"/>
          <c:showVal val="0"/>
          <c:showCatName val="0"/>
          <c:showSerName val="0"/>
          <c:showPercent val="0"/>
          <c:showBubbleSize val="0"/>
        </c:dLbls>
        <c:gapWidth val="120"/>
        <c:overlap val="100"/>
        <c:axId val="-434053632"/>
        <c:axId val="-434050368"/>
      </c:barChart>
      <c:catAx>
        <c:axId val="-434053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34050368"/>
        <c:crosses val="autoZero"/>
        <c:auto val="1"/>
        <c:lblAlgn val="ctr"/>
        <c:lblOffset val="100"/>
        <c:tickLblSkip val="1"/>
        <c:tickMarkSkip val="1"/>
        <c:noMultiLvlLbl val="0"/>
      </c:catAx>
      <c:valAx>
        <c:axId val="-4340503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34053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ECE-44A2-8022-05C67166E1BF}"/>
                </c:ext>
                <c:ext xmlns:c15="http://schemas.microsoft.com/office/drawing/2012/chart" uri="{CE6537A1-D6FC-4f65-9D91-7224C49458BB}">
                  <c15:dlblFieldTable>
                    <c15:dlblFTEntry>
                      <c15:txfldGUID>{1A7FE5A0-BAF1-4ED4-AE87-DC4D3E30A947}</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ECE-44A2-8022-05C67166E1BF}"/>
                </c:ext>
                <c:ext xmlns:c15="http://schemas.microsoft.com/office/drawing/2012/chart" uri="{CE6537A1-D6FC-4f65-9D91-7224C49458BB}">
                  <c15:dlblFieldTable>
                    <c15:dlblFTEntry>
                      <c15:txfldGUID>{A055EAC7-95B9-47FE-9D83-4DEE20F2F671}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ECE-44A2-8022-05C67166E1BF}"/>
                </c:ext>
                <c:ext xmlns:c15="http://schemas.microsoft.com/office/drawing/2012/chart" uri="{CE6537A1-D6FC-4f65-9D91-7224C49458BB}">
                  <c15:dlblFieldTable>
                    <c15:dlblFTEntry>
                      <c15:txfldGUID>{3EEC654D-A282-4560-BD88-777DBA8CC5DA}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ECE-44A2-8022-05C67166E1BF}"/>
                </c:ext>
                <c:ext xmlns:c15="http://schemas.microsoft.com/office/drawing/2012/chart" uri="{CE6537A1-D6FC-4f65-9D91-7224C49458BB}">
                  <c15:dlblFieldTable>
                    <c15:dlblFTEntry>
                      <c15:txfldGUID>{1CA85723-5E86-4C4C-B1FC-9A22CD6DC220}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ECE-44A2-8022-05C67166E1BF}"/>
                </c:ext>
                <c:ext xmlns:c15="http://schemas.microsoft.com/office/drawing/2012/chart" uri="{CE6537A1-D6FC-4f65-9D91-7224C49458BB}">
                  <c15:dlblFieldTable>
                    <c15:dlblFTEntry>
                      <c15:txfldGUID>{C9D78B1F-E91D-409B-9E67-5B2A4F8D31B6}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ECE-44A2-8022-05C67166E1BF}"/>
                </c:ext>
                <c:ext xmlns:c15="http://schemas.microsoft.com/office/drawing/2012/chart" uri="{CE6537A1-D6FC-4f65-9D91-7224C49458BB}">
                  <c15:dlblFieldTable>
                    <c15:dlblFTEntry>
                      <c15:txfldGUID>{7F7BE895-71DB-4C27-8E60-5917144938F3}</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ECE-44A2-8022-05C67166E1BF}"/>
                </c:ext>
                <c:ext xmlns:c15="http://schemas.microsoft.com/office/drawing/2012/chart" uri="{CE6537A1-D6FC-4f65-9D91-7224C49458BB}">
                  <c15:dlblFieldTable>
                    <c15:dlblFTEntry>
                      <c15:txfldGUID>{561D30F4-D4F2-4E0E-9C58-2872637375B2}</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ECE-44A2-8022-05C67166E1BF}"/>
                </c:ext>
                <c:ext xmlns:c15="http://schemas.microsoft.com/office/drawing/2012/chart" uri="{CE6537A1-D6FC-4f65-9D91-7224C49458BB}">
                  <c15:dlblFieldTable>
                    <c15:dlblFTEntry>
                      <c15:txfldGUID>{E8685051-E3AF-475D-8515-D9D9667C209D}</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ECE-44A2-8022-05C67166E1BF}"/>
                </c:ext>
                <c:ext xmlns:c15="http://schemas.microsoft.com/office/drawing/2012/chart" uri="{CE6537A1-D6FC-4f65-9D91-7224C49458BB}">
                  <c15:dlblFieldTable>
                    <c15:dlblFTEntry>
                      <c15:txfldGUID>{CB96858B-1A42-4C57-8D60-1C86B3C01996}</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AECE-44A2-8022-05C67166E1B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ECE-44A2-8022-05C67166E1BF}"/>
                </c:ext>
                <c:ext xmlns:c15="http://schemas.microsoft.com/office/drawing/2012/chart" uri="{CE6537A1-D6FC-4f65-9D91-7224C49458BB}">
                  <c15:dlblFieldTable>
                    <c15:dlblFTEntry>
                      <c15:txfldGUID>{D16E1178-EBA7-45C3-B3C1-A6CDAFCF14C4}</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ECE-44A2-8022-05C67166E1BF}"/>
                </c:ext>
                <c:ext xmlns:c15="http://schemas.microsoft.com/office/drawing/2012/chart" uri="{CE6537A1-D6FC-4f65-9D91-7224C49458BB}">
                  <c15:dlblFieldTable>
                    <c15:dlblFTEntry>
                      <c15:txfldGUID>{CEE81998-2A05-441C-ABBE-6DB29F1DD126}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ECE-44A2-8022-05C67166E1BF}"/>
                </c:ext>
                <c:ext xmlns:c15="http://schemas.microsoft.com/office/drawing/2012/chart" uri="{CE6537A1-D6FC-4f65-9D91-7224C49458BB}">
                  <c15:dlblFieldTable>
                    <c15:dlblFTEntry>
                      <c15:txfldGUID>{23DAE517-7EBD-43C1-98B2-88C8C37BBB39}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ECE-44A2-8022-05C67166E1BF}"/>
                </c:ext>
                <c:ext xmlns:c15="http://schemas.microsoft.com/office/drawing/2012/chart" uri="{CE6537A1-D6FC-4f65-9D91-7224C49458BB}">
                  <c15:dlblFieldTable>
                    <c15:dlblFTEntry>
                      <c15:txfldGUID>{30D6B6A0-F672-4D00-9D64-CFAF9D3E46E0}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ECE-44A2-8022-05C67166E1BF}"/>
                </c:ext>
                <c:ext xmlns:c15="http://schemas.microsoft.com/office/drawing/2012/chart" uri="{CE6537A1-D6FC-4f65-9D91-7224C49458BB}">
                  <c15:dlblFieldTable>
                    <c15:dlblFTEntry>
                      <c15:txfldGUID>{FFAE2C94-B30E-431C-AE94-F2A0FA04EA92}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ECE-44A2-8022-05C67166E1BF}"/>
                </c:ext>
                <c:ext xmlns:c15="http://schemas.microsoft.com/office/drawing/2012/chart" uri="{CE6537A1-D6FC-4f65-9D91-7224C49458BB}">
                  <c15:dlblFieldTable>
                    <c15:dlblFTEntry>
                      <c15:txfldGUID>{EA64D5A0-4F4A-407A-A9DA-1BE3EADB8270}</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ECE-44A2-8022-05C67166E1BF}"/>
                </c:ext>
                <c:ext xmlns:c15="http://schemas.microsoft.com/office/drawing/2012/chart" uri="{CE6537A1-D6FC-4f65-9D91-7224C49458BB}">
                  <c15:dlblFieldTable>
                    <c15:dlblFTEntry>
                      <c15:txfldGUID>{47AE7E6A-259F-431A-AEDA-2FCDC34F41E1}</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ECE-44A2-8022-05C67166E1BF}"/>
                </c:ext>
                <c:ext xmlns:c15="http://schemas.microsoft.com/office/drawing/2012/chart" uri="{CE6537A1-D6FC-4f65-9D91-7224C49458BB}">
                  <c15:dlblFieldTable>
                    <c15:dlblFTEntry>
                      <c15:txfldGUID>{9D617CBF-504A-4C7F-AE49-F9169BA3BA76}</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ECE-44A2-8022-05C67166E1BF}"/>
                </c:ext>
                <c:ext xmlns:c15="http://schemas.microsoft.com/office/drawing/2012/chart" uri="{CE6537A1-D6FC-4f65-9D91-7224C49458BB}">
                  <c15:dlblFieldTable>
                    <c15:dlblFTEntry>
                      <c15:txfldGUID>{BC976E6D-44BB-48F7-9AF1-E71DF37BA070}</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xmlns:c16r2="http://schemas.microsoft.com/office/drawing/2015/06/chart">
            <c:ext xmlns:c16="http://schemas.microsoft.com/office/drawing/2014/chart" uri="{C3380CC4-5D6E-409C-BE32-E72D297353CC}">
              <c16:uniqueId val="{00000013-AECE-44A2-8022-05C67166E1BF}"/>
            </c:ext>
          </c:extLst>
        </c:ser>
        <c:dLbls>
          <c:showLegendKey val="0"/>
          <c:showVal val="1"/>
          <c:showCatName val="0"/>
          <c:showSerName val="0"/>
          <c:showPercent val="0"/>
          <c:showBubbleSize val="0"/>
        </c:dLbls>
        <c:axId val="-434048192"/>
        <c:axId val="-185077344"/>
      </c:scatterChart>
      <c:valAx>
        <c:axId val="-43404819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5077344"/>
        <c:crosses val="autoZero"/>
        <c:crossBetween val="midCat"/>
      </c:valAx>
      <c:valAx>
        <c:axId val="-18507734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40481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070-4102-A1B5-7E72FBD537E6}"/>
                </c:ext>
                <c:ext xmlns:c15="http://schemas.microsoft.com/office/drawing/2012/chart" uri="{CE6537A1-D6FC-4f65-9D91-7224C49458BB}">
                  <c15:dlblFieldTable>
                    <c15:dlblFTEntry>
                      <c15:txfldGUID>{C06D59C9-6283-418C-9E3E-68B2BEAC8C14}</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070-4102-A1B5-7E72FBD537E6}"/>
                </c:ext>
                <c:ext xmlns:c15="http://schemas.microsoft.com/office/drawing/2012/chart" uri="{CE6537A1-D6FC-4f65-9D91-7224C49458BB}">
                  <c15:dlblFieldTable>
                    <c15:dlblFTEntry>
                      <c15:txfldGUID>{654E35F9-7605-4EA7-93A1-3A4476AFF1C3}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070-4102-A1B5-7E72FBD537E6}"/>
                </c:ext>
                <c:ext xmlns:c15="http://schemas.microsoft.com/office/drawing/2012/chart" uri="{CE6537A1-D6FC-4f65-9D91-7224C49458BB}">
                  <c15:dlblFieldTable>
                    <c15:dlblFTEntry>
                      <c15:txfldGUID>{DA57B47F-C557-4576-9DBB-E969FC95385A}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070-4102-A1B5-7E72FBD537E6}"/>
                </c:ext>
                <c:ext xmlns:c15="http://schemas.microsoft.com/office/drawing/2012/chart" uri="{CE6537A1-D6FC-4f65-9D91-7224C49458BB}">
                  <c15:dlblFieldTable>
                    <c15:dlblFTEntry>
                      <c15:txfldGUID>{D9E66315-9387-412E-A7DD-8BD4CFDCD97D}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070-4102-A1B5-7E72FBD537E6}"/>
                </c:ext>
                <c:ext xmlns:c15="http://schemas.microsoft.com/office/drawing/2012/chart" uri="{CE6537A1-D6FC-4f65-9D91-7224C49458BB}">
                  <c15:dlblFieldTable>
                    <c15:dlblFTEntry>
                      <c15:txfldGUID>{2BF0672E-DDE9-40D9-931D-924AE7255DC6}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070-4102-A1B5-7E72FBD537E6}"/>
                </c:ext>
                <c:ext xmlns:c15="http://schemas.microsoft.com/office/drawing/2012/chart" uri="{CE6537A1-D6FC-4f65-9D91-7224C49458BB}">
                  <c15:dlblFieldTable>
                    <c15:dlblFTEntry>
                      <c15:txfldGUID>{5BD7EE48-73CC-4652-9BF9-318BB573FE15}</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070-4102-A1B5-7E72FBD537E6}"/>
                </c:ext>
                <c:ext xmlns:c15="http://schemas.microsoft.com/office/drawing/2012/chart" uri="{CE6537A1-D6FC-4f65-9D91-7224C49458BB}">
                  <c15:dlblFieldTable>
                    <c15:dlblFTEntry>
                      <c15:txfldGUID>{727FC3BC-D4A7-44B1-94EE-BF19296B2227}</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070-4102-A1B5-7E72FBD537E6}"/>
                </c:ext>
                <c:ext xmlns:c15="http://schemas.microsoft.com/office/drawing/2012/chart" uri="{CE6537A1-D6FC-4f65-9D91-7224C49458BB}">
                  <c15:dlblFieldTable>
                    <c15:dlblFTEntry>
                      <c15:txfldGUID>{140AE80E-CD9E-4400-A0AC-C93E8D8626E4}</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070-4102-A1B5-7E72FBD537E6}"/>
                </c:ext>
                <c:ext xmlns:c15="http://schemas.microsoft.com/office/drawing/2012/chart" uri="{CE6537A1-D6FC-4f65-9D91-7224C49458BB}">
                  <c15:dlblFieldTable>
                    <c15:dlblFTEntry>
                      <c15:txfldGUID>{B8C78306-6984-43D0-BD4E-A7C0FF828B56}</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c:v>
                </c:pt>
                <c:pt idx="8">
                  <c:v>2.7</c:v>
                </c:pt>
                <c:pt idx="16">
                  <c:v>1.4</c:v>
                </c:pt>
                <c:pt idx="24">
                  <c:v>0.4</c:v>
                </c:pt>
                <c:pt idx="32">
                  <c:v>-0.3</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C070-4102-A1B5-7E72FBD537E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070-4102-A1B5-7E72FBD537E6}"/>
                </c:ext>
                <c:ext xmlns:c15="http://schemas.microsoft.com/office/drawing/2012/chart" uri="{CE6537A1-D6FC-4f65-9D91-7224C49458BB}">
                  <c15:dlblFieldTable>
                    <c15:dlblFTEntry>
                      <c15:txfldGUID>{A2D60233-2B90-4A8B-BF19-F4D8F3249D03}</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070-4102-A1B5-7E72FBD537E6}"/>
                </c:ext>
                <c:ext xmlns:c15="http://schemas.microsoft.com/office/drawing/2012/chart" uri="{CE6537A1-D6FC-4f65-9D91-7224C49458BB}">
                  <c15:dlblFieldTable>
                    <c15:dlblFTEntry>
                      <c15:txfldGUID>{88647055-BC64-4EAD-99E2-913D1A152A05}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070-4102-A1B5-7E72FBD537E6}"/>
                </c:ext>
                <c:ext xmlns:c15="http://schemas.microsoft.com/office/drawing/2012/chart" uri="{CE6537A1-D6FC-4f65-9D91-7224C49458BB}">
                  <c15:dlblFieldTable>
                    <c15:dlblFTEntry>
                      <c15:txfldGUID>{B65B5FDE-D82B-4E46-ADAE-DF9847FDAF0E}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070-4102-A1B5-7E72FBD537E6}"/>
                </c:ext>
                <c:ext xmlns:c15="http://schemas.microsoft.com/office/drawing/2012/chart" uri="{CE6537A1-D6FC-4f65-9D91-7224C49458BB}">
                  <c15:dlblFieldTable>
                    <c15:dlblFTEntry>
                      <c15:txfldGUID>{05361891-2EFD-47D0-BCE8-A4E856E07F83}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070-4102-A1B5-7E72FBD537E6}"/>
                </c:ext>
                <c:ext xmlns:c15="http://schemas.microsoft.com/office/drawing/2012/chart" uri="{CE6537A1-D6FC-4f65-9D91-7224C49458BB}">
                  <c15:dlblFieldTable>
                    <c15:dlblFTEntry>
                      <c15:txfldGUID>{83B938F3-A7D6-4CD2-9336-0DF1D6AF346A}</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070-4102-A1B5-7E72FBD537E6}"/>
                </c:ext>
                <c:ext xmlns:c15="http://schemas.microsoft.com/office/drawing/2012/chart" uri="{CE6537A1-D6FC-4f65-9D91-7224C49458BB}">
                  <c15:dlblFieldTable>
                    <c15:dlblFTEntry>
                      <c15:txfldGUID>{99C94651-6419-4FA2-88F8-5F82CB345D2A}</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070-4102-A1B5-7E72FBD537E6}"/>
                </c:ext>
                <c:ext xmlns:c15="http://schemas.microsoft.com/office/drawing/2012/chart" uri="{CE6537A1-D6FC-4f65-9D91-7224C49458BB}">
                  <c15:dlblFieldTable>
                    <c15:dlblFTEntry>
                      <c15:txfldGUID>{18943DC9-4F56-4539-BF6F-913FD65FDA1D}</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070-4102-A1B5-7E72FBD537E6}"/>
                </c:ext>
                <c:ext xmlns:c15="http://schemas.microsoft.com/office/drawing/2012/chart" uri="{CE6537A1-D6FC-4f65-9D91-7224C49458BB}">
                  <c15:dlblFieldTable>
                    <c15:dlblFTEntry>
                      <c15:txfldGUID>{A47D2628-0E17-4F44-AB3A-3AE9B72D0103}</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070-4102-A1B5-7E72FBD537E6}"/>
                </c:ext>
                <c:ext xmlns:c15="http://schemas.microsoft.com/office/drawing/2012/chart" uri="{CE6537A1-D6FC-4f65-9D91-7224C49458BB}">
                  <c15:dlblFieldTable>
                    <c15:dlblFTEntry>
                      <c15:txfldGUID>{7D6EC012-19FB-440C-A990-9C37FA8CCEFC}</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6.8</c:v>
                </c:pt>
                <c:pt idx="24">
                  <c:v>6.8</c:v>
                </c:pt>
                <c:pt idx="32">
                  <c:v>6.8</c:v>
                </c:pt>
              </c:numCache>
            </c:numRef>
          </c:xVal>
          <c:yVal>
            <c:numRef>
              <c:f>公会計指標分析・財政指標組合せ分析表!$BP$77:$DC$77</c:f>
              <c:numCache>
                <c:formatCode>#,##0.0;"▲ "#,##0.0</c:formatCode>
                <c:ptCount val="40"/>
                <c:pt idx="0">
                  <c:v>22.3</c:v>
                </c:pt>
                <c:pt idx="8">
                  <c:v>20.3</c:v>
                </c:pt>
                <c:pt idx="16">
                  <c:v>13</c:v>
                </c:pt>
                <c:pt idx="24">
                  <c:v>21</c:v>
                </c:pt>
                <c:pt idx="32">
                  <c:v>20.2</c:v>
                </c:pt>
              </c:numCache>
            </c:numRef>
          </c:yVal>
          <c:smooth val="0"/>
          <c:extLst xmlns:c16r2="http://schemas.microsoft.com/office/drawing/2015/06/chart">
            <c:ext xmlns:c16="http://schemas.microsoft.com/office/drawing/2014/chart" uri="{C3380CC4-5D6E-409C-BE32-E72D297353CC}">
              <c16:uniqueId val="{00000013-C070-4102-A1B5-7E72FBD537E6}"/>
            </c:ext>
          </c:extLst>
        </c:ser>
        <c:dLbls>
          <c:showLegendKey val="0"/>
          <c:showVal val="1"/>
          <c:showCatName val="0"/>
          <c:showSerName val="0"/>
          <c:showPercent val="0"/>
          <c:showBubbleSize val="0"/>
        </c:dLbls>
        <c:axId val="-185076256"/>
        <c:axId val="-185075168"/>
      </c:scatterChart>
      <c:valAx>
        <c:axId val="-185076256"/>
        <c:scaling>
          <c:orientation val="minMax"/>
          <c:max val="8.6999999999999993"/>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5075168"/>
        <c:crosses val="autoZero"/>
        <c:crossBetween val="midCat"/>
      </c:valAx>
      <c:valAx>
        <c:axId val="-185075168"/>
        <c:scaling>
          <c:orientation val="minMax"/>
          <c:max val="23.900000000000002"/>
          <c:min val="1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507625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兵庫県播磨町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34,615
34,205
9.13
12,238,522
11,395,625
690,802
6,697,015
8,564,552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町の面積の</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を工業専用の人工島が占めているという特殊要因から類似団体平均を上回る税収が確保されている。そのため、財政力指数は平均を大きく上回る高い水準となっているが、平成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年度以降ほぼ横ばいとなっている。</a:t>
          </a:r>
          <a:endParaRPr lang="ja-JP" altLang="ja-JP" sz="1400">
            <a:effectLst/>
          </a:endParaRPr>
        </a:p>
        <a:p>
          <a:r>
            <a:rPr kumimoji="1" lang="ja-JP" altLang="ja-JP" sz="1100">
              <a:solidFill>
                <a:schemeClr val="dk1"/>
              </a:solidFill>
              <a:effectLst/>
              <a:latin typeface="+mn-lt"/>
              <a:ea typeface="+mn-ea"/>
              <a:cs typeface="+mn-cs"/>
            </a:rPr>
            <a:t>　今後も歳出削減、町税の徴収率の向上等に努め、財政基盤の強化を図っていく。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62089</xdr:rowOff>
    </xdr:from>
    <xdr:to>
      <xdr:col>23</xdr:col>
      <xdr:colOff>133350</xdr:colOff>
      <xdr:row>45</xdr:row>
      <xdr:rowOff>127705</xdr:rowOff>
    </xdr:to>
    <xdr:cxnSp macro="">
      <xdr:nvCxnSpPr>
        <xdr:cNvPr id="64" name="直線コネクタ 63"/>
        <xdr:cNvCxnSpPr/>
      </xdr:nvCxnSpPr>
      <xdr:spPr>
        <a:xfrm flipV="1">
          <a:off x="4953000" y="6234289"/>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148466</xdr:rowOff>
    </xdr:from>
    <xdr:ext cx="762000" cy="259045"/>
    <xdr:sp macro="" textlink="">
      <xdr:nvSpPr>
        <xdr:cNvPr id="67" name="財政力最大値テキスト"/>
        <xdr:cNvSpPr txBox="1"/>
      </xdr:nvSpPr>
      <xdr:spPr>
        <a:xfrm>
          <a:off x="5041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62089</xdr:rowOff>
    </xdr:from>
    <xdr:to>
      <xdr:col>24</xdr:col>
      <xdr:colOff>12700</xdr:colOff>
      <xdr:row>36</xdr:row>
      <xdr:rowOff>62089</xdr:rowOff>
    </xdr:to>
    <xdr:cxnSp macro="">
      <xdr:nvCxnSpPr>
        <xdr:cNvPr id="68" name="直線コネクタ 67"/>
        <xdr:cNvCxnSpPr/>
      </xdr:nvCxnSpPr>
      <xdr:spPr>
        <a:xfrm>
          <a:off x="4864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140405</xdr:rowOff>
    </xdr:from>
    <xdr:to>
      <xdr:col>23</xdr:col>
      <xdr:colOff>133350</xdr:colOff>
      <xdr:row>40</xdr:row>
      <xdr:rowOff>140405</xdr:rowOff>
    </xdr:to>
    <xdr:cxnSp macro="">
      <xdr:nvCxnSpPr>
        <xdr:cNvPr id="69" name="直線コネクタ 68"/>
        <xdr:cNvCxnSpPr/>
      </xdr:nvCxnSpPr>
      <xdr:spPr>
        <a:xfrm>
          <a:off x="4114800" y="69984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0"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140405</xdr:rowOff>
    </xdr:from>
    <xdr:to>
      <xdr:col>19</xdr:col>
      <xdr:colOff>133350</xdr:colOff>
      <xdr:row>40</xdr:row>
      <xdr:rowOff>153811</xdr:rowOff>
    </xdr:to>
    <xdr:cxnSp macro="">
      <xdr:nvCxnSpPr>
        <xdr:cNvPr id="72" name="直線コネクタ 71"/>
        <xdr:cNvCxnSpPr/>
      </xdr:nvCxnSpPr>
      <xdr:spPr>
        <a:xfrm flipV="1">
          <a:off x="3225800" y="69984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3" name="フローチャート: 判断 72"/>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74" name="テキスト ボックス 73"/>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153811</xdr:rowOff>
    </xdr:from>
    <xdr:to>
      <xdr:col>15</xdr:col>
      <xdr:colOff>82550</xdr:colOff>
      <xdr:row>40</xdr:row>
      <xdr:rowOff>167217</xdr:rowOff>
    </xdr:to>
    <xdr:cxnSp macro="">
      <xdr:nvCxnSpPr>
        <xdr:cNvPr id="75" name="直線コネクタ 74"/>
        <xdr:cNvCxnSpPr/>
      </xdr:nvCxnSpPr>
      <xdr:spPr>
        <a:xfrm flipV="1">
          <a:off x="2336800" y="70118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167217</xdr:rowOff>
    </xdr:from>
    <xdr:to>
      <xdr:col>11</xdr:col>
      <xdr:colOff>31750</xdr:colOff>
      <xdr:row>41</xdr:row>
      <xdr:rowOff>9172</xdr:rowOff>
    </xdr:to>
    <xdr:cxnSp macro="">
      <xdr:nvCxnSpPr>
        <xdr:cNvPr id="78" name="直線コネクタ 77"/>
        <xdr:cNvCxnSpPr/>
      </xdr:nvCxnSpPr>
      <xdr:spPr>
        <a:xfrm flipV="1">
          <a:off x="1447800" y="70252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88" name="楕円 87"/>
        <xdr:cNvSpPr/>
      </xdr:nvSpPr>
      <xdr:spPr>
        <a:xfrm>
          <a:off x="49022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106132</xdr:rowOff>
    </xdr:from>
    <xdr:ext cx="762000" cy="259045"/>
    <xdr:sp macro="" textlink="">
      <xdr:nvSpPr>
        <xdr:cNvPr id="89" name="財政力該当値テキスト"/>
        <xdr:cNvSpPr txBox="1"/>
      </xdr:nvSpPr>
      <xdr:spPr>
        <a:xfrm>
          <a:off x="5041900" y="679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89605</xdr:rowOff>
    </xdr:from>
    <xdr:to>
      <xdr:col>19</xdr:col>
      <xdr:colOff>184150</xdr:colOff>
      <xdr:row>41</xdr:row>
      <xdr:rowOff>19755</xdr:rowOff>
    </xdr:to>
    <xdr:sp macro="" textlink="">
      <xdr:nvSpPr>
        <xdr:cNvPr id="90" name="楕円 89"/>
        <xdr:cNvSpPr/>
      </xdr:nvSpPr>
      <xdr:spPr>
        <a:xfrm>
          <a:off x="4064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29932</xdr:rowOff>
    </xdr:from>
    <xdr:ext cx="736600" cy="259045"/>
    <xdr:sp macro="" textlink="">
      <xdr:nvSpPr>
        <xdr:cNvPr id="91" name="テキスト ボックス 90"/>
        <xdr:cNvSpPr txBox="1"/>
      </xdr:nvSpPr>
      <xdr:spPr>
        <a:xfrm>
          <a:off x="3733800" y="671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103011</xdr:rowOff>
    </xdr:from>
    <xdr:to>
      <xdr:col>15</xdr:col>
      <xdr:colOff>133350</xdr:colOff>
      <xdr:row>41</xdr:row>
      <xdr:rowOff>33161</xdr:rowOff>
    </xdr:to>
    <xdr:sp macro="" textlink="">
      <xdr:nvSpPr>
        <xdr:cNvPr id="92" name="楕円 91"/>
        <xdr:cNvSpPr/>
      </xdr:nvSpPr>
      <xdr:spPr>
        <a:xfrm>
          <a:off x="3175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43338</xdr:rowOff>
    </xdr:from>
    <xdr:ext cx="762000" cy="259045"/>
    <xdr:sp macro="" textlink="">
      <xdr:nvSpPr>
        <xdr:cNvPr id="93" name="テキスト ボックス 92"/>
        <xdr:cNvSpPr txBox="1"/>
      </xdr:nvSpPr>
      <xdr:spPr>
        <a:xfrm>
          <a:off x="2844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116417</xdr:rowOff>
    </xdr:from>
    <xdr:to>
      <xdr:col>11</xdr:col>
      <xdr:colOff>82550</xdr:colOff>
      <xdr:row>41</xdr:row>
      <xdr:rowOff>46567</xdr:rowOff>
    </xdr:to>
    <xdr:sp macro="" textlink="">
      <xdr:nvSpPr>
        <xdr:cNvPr id="94" name="楕円 93"/>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95" name="テキスト ボックス 94"/>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129822</xdr:rowOff>
    </xdr:from>
    <xdr:to>
      <xdr:col>7</xdr:col>
      <xdr:colOff>31750</xdr:colOff>
      <xdr:row>41</xdr:row>
      <xdr:rowOff>59972</xdr:rowOff>
    </xdr:to>
    <xdr:sp macro="" textlink="">
      <xdr:nvSpPr>
        <xdr:cNvPr id="96" name="楕円 95"/>
        <xdr:cNvSpPr/>
      </xdr:nvSpPr>
      <xdr:spPr>
        <a:xfrm>
          <a:off x="1397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70149</xdr:rowOff>
    </xdr:from>
    <xdr:ext cx="762000" cy="259045"/>
    <xdr:sp macro="" textlink="">
      <xdr:nvSpPr>
        <xdr:cNvPr id="97" name="テキスト ボックス 96"/>
        <xdr:cNvSpPr txBox="1"/>
      </xdr:nvSpPr>
      <xdr:spPr>
        <a:xfrm>
          <a:off x="1066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少子・高齢化の進展に伴い、扶助費や特別会計への繰出金の負担が大きくなっているため、近年低下傾向になっている。　</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年度は分母に当たる経常一般財源等のうち地方税（法人町民税）、地方消費税交付金、普通地方交付税、臨時財政対策債が大幅に減った結果、前回より</a:t>
          </a:r>
          <a:r>
            <a:rPr kumimoji="1" lang="en-US" altLang="ja-JP" sz="1100">
              <a:solidFill>
                <a:schemeClr val="dk1"/>
              </a:solidFill>
              <a:effectLst/>
              <a:latin typeface="+mn-lt"/>
              <a:ea typeface="+mn-ea"/>
              <a:cs typeface="+mn-cs"/>
            </a:rPr>
            <a:t>8.3</a:t>
          </a:r>
          <a:r>
            <a:rPr kumimoji="1" lang="ja-JP" altLang="ja-JP" sz="1100">
              <a:solidFill>
                <a:schemeClr val="dk1"/>
              </a:solidFill>
              <a:effectLst/>
              <a:latin typeface="+mn-lt"/>
              <a:ea typeface="+mn-ea"/>
              <a:cs typeface="+mn-cs"/>
            </a:rPr>
            <a:t>％悪化してい</a:t>
          </a:r>
          <a:r>
            <a:rPr kumimoji="1" lang="ja-JP" altLang="en-US" sz="1100">
              <a:solidFill>
                <a:schemeClr val="dk1"/>
              </a:solidFill>
              <a:effectLst/>
              <a:latin typeface="+mn-lt"/>
              <a:ea typeface="+mn-ea"/>
              <a:cs typeface="+mn-cs"/>
            </a:rPr>
            <a:t>たが、平成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経常一般財源等のうち地方税（法人町民税）、普通地方交付税、臨時財政対策債が</a:t>
          </a:r>
          <a:r>
            <a:rPr kumimoji="1" lang="ja-JP" altLang="en-US" sz="1100">
              <a:solidFill>
                <a:schemeClr val="dk1"/>
              </a:solidFill>
              <a:effectLst/>
              <a:latin typeface="+mn-lt"/>
              <a:ea typeface="+mn-ea"/>
              <a:cs typeface="+mn-cs"/>
            </a:rPr>
            <a:t>増収となったため、</a:t>
          </a:r>
          <a:r>
            <a:rPr kumimoji="1" lang="en-US" altLang="ja-JP" sz="1100">
              <a:solidFill>
                <a:schemeClr val="dk1"/>
              </a:solidFill>
              <a:effectLst/>
              <a:latin typeface="+mn-lt"/>
              <a:ea typeface="+mn-ea"/>
              <a:cs typeface="+mn-cs"/>
            </a:rPr>
            <a:t>6.3</a:t>
          </a:r>
          <a:r>
            <a:rPr kumimoji="1" lang="ja-JP" altLang="en-US" sz="1100">
              <a:solidFill>
                <a:schemeClr val="dk1"/>
              </a:solidFill>
              <a:effectLst/>
              <a:latin typeface="+mn-lt"/>
              <a:ea typeface="+mn-ea"/>
              <a:cs typeface="+mn-cs"/>
            </a:rPr>
            <a:t>％改善している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今後は、特に単独扶助費や補助等、公共施設の管理体制等の見直しにより、経常経費の削減に努める。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65</xdr:row>
      <xdr:rowOff>169545</xdr:rowOff>
    </xdr:to>
    <xdr:cxnSp macro="">
      <xdr:nvCxnSpPr>
        <xdr:cNvPr id="127" name="直線コネクタ 126"/>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8"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9" name="直線コネクタ 128"/>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5715</xdr:rowOff>
    </xdr:from>
    <xdr:to>
      <xdr:col>23</xdr:col>
      <xdr:colOff>133350</xdr:colOff>
      <xdr:row>64</xdr:row>
      <xdr:rowOff>83608</xdr:rowOff>
    </xdr:to>
    <xdr:cxnSp macro="">
      <xdr:nvCxnSpPr>
        <xdr:cNvPr id="132" name="直線コネクタ 131"/>
        <xdr:cNvCxnSpPr/>
      </xdr:nvCxnSpPr>
      <xdr:spPr>
        <a:xfrm flipV="1">
          <a:off x="4114800" y="10807065"/>
          <a:ext cx="8382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114529</xdr:rowOff>
    </xdr:from>
    <xdr:ext cx="762000" cy="259045"/>
    <xdr:sp macro="" textlink="">
      <xdr:nvSpPr>
        <xdr:cNvPr id="133" name="財政構造の弾力性平均値テキスト"/>
        <xdr:cNvSpPr txBox="1"/>
      </xdr:nvSpPr>
      <xdr:spPr>
        <a:xfrm>
          <a:off x="5041900" y="10744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34" name="フローチャート: 判断 133"/>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92710</xdr:rowOff>
    </xdr:from>
    <xdr:to>
      <xdr:col>19</xdr:col>
      <xdr:colOff>133350</xdr:colOff>
      <xdr:row>64</xdr:row>
      <xdr:rowOff>83608</xdr:rowOff>
    </xdr:to>
    <xdr:cxnSp macro="">
      <xdr:nvCxnSpPr>
        <xdr:cNvPr id="135" name="直線コネクタ 134"/>
        <xdr:cNvCxnSpPr/>
      </xdr:nvCxnSpPr>
      <xdr:spPr>
        <a:xfrm>
          <a:off x="3225800" y="10722610"/>
          <a:ext cx="889000" cy="33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6" name="フローチャート: 判断 135"/>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37" name="テキスト ボックス 136"/>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92710</xdr:rowOff>
    </xdr:from>
    <xdr:to>
      <xdr:col>15</xdr:col>
      <xdr:colOff>82550</xdr:colOff>
      <xdr:row>63</xdr:row>
      <xdr:rowOff>49954</xdr:rowOff>
    </xdr:to>
    <xdr:cxnSp macro="">
      <xdr:nvCxnSpPr>
        <xdr:cNvPr id="138" name="直線コネクタ 137"/>
        <xdr:cNvCxnSpPr/>
      </xdr:nvCxnSpPr>
      <xdr:spPr>
        <a:xfrm flipV="1">
          <a:off x="2336800" y="10722610"/>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9" name="フローチャート: 判断 138"/>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40" name="テキスト ボックス 139"/>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144992</xdr:rowOff>
    </xdr:from>
    <xdr:to>
      <xdr:col>11</xdr:col>
      <xdr:colOff>31750</xdr:colOff>
      <xdr:row>63</xdr:row>
      <xdr:rowOff>49954</xdr:rowOff>
    </xdr:to>
    <xdr:cxnSp macro="">
      <xdr:nvCxnSpPr>
        <xdr:cNvPr id="141" name="直線コネクタ 140"/>
        <xdr:cNvCxnSpPr/>
      </xdr:nvCxnSpPr>
      <xdr:spPr>
        <a:xfrm>
          <a:off x="1447800" y="10774892"/>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3" name="テキスト ボックス 142"/>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4" name="フローチャート: 判断 143"/>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113471</xdr:rowOff>
    </xdr:from>
    <xdr:ext cx="762000" cy="259045"/>
    <xdr:sp macro="" textlink="">
      <xdr:nvSpPr>
        <xdr:cNvPr id="145" name="テキスト ボックス 144"/>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126365</xdr:rowOff>
    </xdr:from>
    <xdr:to>
      <xdr:col>23</xdr:col>
      <xdr:colOff>184150</xdr:colOff>
      <xdr:row>63</xdr:row>
      <xdr:rowOff>56515</xdr:rowOff>
    </xdr:to>
    <xdr:sp macro="" textlink="">
      <xdr:nvSpPr>
        <xdr:cNvPr id="151" name="楕円 150"/>
        <xdr:cNvSpPr/>
      </xdr:nvSpPr>
      <xdr:spPr>
        <a:xfrm>
          <a:off x="49022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142892</xdr:rowOff>
    </xdr:from>
    <xdr:ext cx="762000" cy="259045"/>
    <xdr:sp macro="" textlink="">
      <xdr:nvSpPr>
        <xdr:cNvPr id="152" name="財政構造の弾力性該当値テキスト"/>
        <xdr:cNvSpPr txBox="1"/>
      </xdr:nvSpPr>
      <xdr:spPr>
        <a:xfrm>
          <a:off x="50419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32808</xdr:rowOff>
    </xdr:from>
    <xdr:to>
      <xdr:col>19</xdr:col>
      <xdr:colOff>184150</xdr:colOff>
      <xdr:row>64</xdr:row>
      <xdr:rowOff>134408</xdr:rowOff>
    </xdr:to>
    <xdr:sp macro="" textlink="">
      <xdr:nvSpPr>
        <xdr:cNvPr id="153" name="楕円 152"/>
        <xdr:cNvSpPr/>
      </xdr:nvSpPr>
      <xdr:spPr>
        <a:xfrm>
          <a:off x="4064000" y="110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119185</xdr:rowOff>
    </xdr:from>
    <xdr:ext cx="736600" cy="259045"/>
    <xdr:sp macro="" textlink="">
      <xdr:nvSpPr>
        <xdr:cNvPr id="154" name="テキスト ボックス 153"/>
        <xdr:cNvSpPr txBox="1"/>
      </xdr:nvSpPr>
      <xdr:spPr>
        <a:xfrm>
          <a:off x="3733800" y="1109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41910</xdr:rowOff>
    </xdr:from>
    <xdr:to>
      <xdr:col>15</xdr:col>
      <xdr:colOff>133350</xdr:colOff>
      <xdr:row>62</xdr:row>
      <xdr:rowOff>143510</xdr:rowOff>
    </xdr:to>
    <xdr:sp macro="" textlink="">
      <xdr:nvSpPr>
        <xdr:cNvPr id="155" name="楕円 154"/>
        <xdr:cNvSpPr/>
      </xdr:nvSpPr>
      <xdr:spPr>
        <a:xfrm>
          <a:off x="3175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128287</xdr:rowOff>
    </xdr:from>
    <xdr:ext cx="762000" cy="259045"/>
    <xdr:sp macro="" textlink="">
      <xdr:nvSpPr>
        <xdr:cNvPr id="156" name="テキスト ボックス 155"/>
        <xdr:cNvSpPr txBox="1"/>
      </xdr:nvSpPr>
      <xdr:spPr>
        <a:xfrm>
          <a:off x="2844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170604</xdr:rowOff>
    </xdr:from>
    <xdr:to>
      <xdr:col>11</xdr:col>
      <xdr:colOff>82550</xdr:colOff>
      <xdr:row>63</xdr:row>
      <xdr:rowOff>100754</xdr:rowOff>
    </xdr:to>
    <xdr:sp macro="" textlink="">
      <xdr:nvSpPr>
        <xdr:cNvPr id="157" name="楕円 156"/>
        <xdr:cNvSpPr/>
      </xdr:nvSpPr>
      <xdr:spPr>
        <a:xfrm>
          <a:off x="2286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85531</xdr:rowOff>
    </xdr:from>
    <xdr:ext cx="762000" cy="259045"/>
    <xdr:sp macro="" textlink="">
      <xdr:nvSpPr>
        <xdr:cNvPr id="158" name="テキスト ボックス 157"/>
        <xdr:cNvSpPr txBox="1"/>
      </xdr:nvSpPr>
      <xdr:spPr>
        <a:xfrm>
          <a:off x="1955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94192</xdr:rowOff>
    </xdr:from>
    <xdr:to>
      <xdr:col>7</xdr:col>
      <xdr:colOff>31750</xdr:colOff>
      <xdr:row>63</xdr:row>
      <xdr:rowOff>24342</xdr:rowOff>
    </xdr:to>
    <xdr:sp macro="" textlink="">
      <xdr:nvSpPr>
        <xdr:cNvPr id="159" name="楕円 158"/>
        <xdr:cNvSpPr/>
      </xdr:nvSpPr>
      <xdr:spPr>
        <a:xfrm>
          <a:off x="1397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9119</xdr:rowOff>
    </xdr:from>
    <xdr:ext cx="762000" cy="259045"/>
    <xdr:sp macro="" textlink="">
      <xdr:nvSpPr>
        <xdr:cNvPr id="160" name="テキスト ボックス 159"/>
        <xdr:cNvSpPr txBox="1"/>
      </xdr:nvSpPr>
      <xdr:spPr>
        <a:xfrm>
          <a:off x="1066800" y="1081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平均と比較して下回っている要因として、し尿処理業務や粗大ごみ処理業務、常備消防業務を一部事務組合や事務委託において実施していることや、指定管理者制度を導入していることなどがあげられる。今後も定員の適正化や事務改善を推進し、コストの抑制を図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136266</xdr:rowOff>
    </xdr:from>
    <xdr:to>
      <xdr:col>23</xdr:col>
      <xdr:colOff>133350</xdr:colOff>
      <xdr:row>90</xdr:row>
      <xdr:rowOff>7049</xdr:rowOff>
    </xdr:to>
    <xdr:cxnSp macro="">
      <xdr:nvCxnSpPr>
        <xdr:cNvPr id="190" name="直線コネクタ 189"/>
        <xdr:cNvCxnSpPr/>
      </xdr:nvCxnSpPr>
      <xdr:spPr>
        <a:xfrm flipV="1">
          <a:off x="4953000" y="14023716"/>
          <a:ext cx="0" cy="141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150576</xdr:rowOff>
    </xdr:from>
    <xdr:ext cx="762000" cy="259045"/>
    <xdr:sp macro="" textlink="">
      <xdr:nvSpPr>
        <xdr:cNvPr id="191" name="人件費・物件費等の状況最小値テキスト"/>
        <xdr:cNvSpPr txBox="1"/>
      </xdr:nvSpPr>
      <xdr:spPr>
        <a:xfrm>
          <a:off x="5041900" y="154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7049</xdr:rowOff>
    </xdr:from>
    <xdr:to>
      <xdr:col>24</xdr:col>
      <xdr:colOff>12700</xdr:colOff>
      <xdr:row>90</xdr:row>
      <xdr:rowOff>7049</xdr:rowOff>
    </xdr:to>
    <xdr:cxnSp macro="">
      <xdr:nvCxnSpPr>
        <xdr:cNvPr id="192" name="直線コネクタ 191"/>
        <xdr:cNvCxnSpPr/>
      </xdr:nvCxnSpPr>
      <xdr:spPr>
        <a:xfrm>
          <a:off x="4864100" y="1543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51193</xdr:rowOff>
    </xdr:from>
    <xdr:ext cx="762000" cy="259045"/>
    <xdr:sp macro="" textlink="">
      <xdr:nvSpPr>
        <xdr:cNvPr id="193" name="人件費・物件費等の状況最大値テキスト"/>
        <xdr:cNvSpPr txBox="1"/>
      </xdr:nvSpPr>
      <xdr:spPr>
        <a:xfrm>
          <a:off x="5041900" y="137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136266</xdr:rowOff>
    </xdr:from>
    <xdr:to>
      <xdr:col>24</xdr:col>
      <xdr:colOff>12700</xdr:colOff>
      <xdr:row>81</xdr:row>
      <xdr:rowOff>136266</xdr:rowOff>
    </xdr:to>
    <xdr:cxnSp macro="">
      <xdr:nvCxnSpPr>
        <xdr:cNvPr id="194" name="直線コネクタ 193"/>
        <xdr:cNvCxnSpPr/>
      </xdr:nvCxnSpPr>
      <xdr:spPr>
        <a:xfrm>
          <a:off x="4864100" y="1402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99253</xdr:rowOff>
    </xdr:from>
    <xdr:to>
      <xdr:col>23</xdr:col>
      <xdr:colOff>133350</xdr:colOff>
      <xdr:row>82</xdr:row>
      <xdr:rowOff>107296</xdr:rowOff>
    </xdr:to>
    <xdr:cxnSp macro="">
      <xdr:nvCxnSpPr>
        <xdr:cNvPr id="195" name="直線コネクタ 194"/>
        <xdr:cNvCxnSpPr/>
      </xdr:nvCxnSpPr>
      <xdr:spPr>
        <a:xfrm>
          <a:off x="4114800" y="1415815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6407</xdr:rowOff>
    </xdr:from>
    <xdr:ext cx="762000" cy="259045"/>
    <xdr:sp macro="" textlink="">
      <xdr:nvSpPr>
        <xdr:cNvPr id="196" name="人件費・物件費等の状況平均値テキスト"/>
        <xdr:cNvSpPr txBox="1"/>
      </xdr:nvSpPr>
      <xdr:spPr>
        <a:xfrm>
          <a:off x="5041900" y="142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34330</xdr:rowOff>
    </xdr:from>
    <xdr:to>
      <xdr:col>23</xdr:col>
      <xdr:colOff>184150</xdr:colOff>
      <xdr:row>83</xdr:row>
      <xdr:rowOff>135930</xdr:rowOff>
    </xdr:to>
    <xdr:sp macro="" textlink="">
      <xdr:nvSpPr>
        <xdr:cNvPr id="197" name="フローチャート: 判断 196"/>
        <xdr:cNvSpPr/>
      </xdr:nvSpPr>
      <xdr:spPr>
        <a:xfrm>
          <a:off x="49022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91024</xdr:rowOff>
    </xdr:from>
    <xdr:to>
      <xdr:col>19</xdr:col>
      <xdr:colOff>133350</xdr:colOff>
      <xdr:row>82</xdr:row>
      <xdr:rowOff>99253</xdr:rowOff>
    </xdr:to>
    <xdr:cxnSp macro="">
      <xdr:nvCxnSpPr>
        <xdr:cNvPr id="198" name="直線コネクタ 197"/>
        <xdr:cNvCxnSpPr/>
      </xdr:nvCxnSpPr>
      <xdr:spPr>
        <a:xfrm>
          <a:off x="3225800" y="14149924"/>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31178</xdr:rowOff>
    </xdr:from>
    <xdr:to>
      <xdr:col>19</xdr:col>
      <xdr:colOff>184150</xdr:colOff>
      <xdr:row>83</xdr:row>
      <xdr:rowOff>132778</xdr:rowOff>
    </xdr:to>
    <xdr:sp macro="" textlink="">
      <xdr:nvSpPr>
        <xdr:cNvPr id="199" name="フローチャート: 判断 198"/>
        <xdr:cNvSpPr/>
      </xdr:nvSpPr>
      <xdr:spPr>
        <a:xfrm>
          <a:off x="4064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117555</xdr:rowOff>
    </xdr:from>
    <xdr:ext cx="736600" cy="259045"/>
    <xdr:sp macro="" textlink="">
      <xdr:nvSpPr>
        <xdr:cNvPr id="200" name="テキスト ボックス 199"/>
        <xdr:cNvSpPr txBox="1"/>
      </xdr:nvSpPr>
      <xdr:spPr>
        <a:xfrm>
          <a:off x="3733800" y="1434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54153</xdr:rowOff>
    </xdr:from>
    <xdr:to>
      <xdr:col>15</xdr:col>
      <xdr:colOff>82550</xdr:colOff>
      <xdr:row>82</xdr:row>
      <xdr:rowOff>91024</xdr:rowOff>
    </xdr:to>
    <xdr:cxnSp macro="">
      <xdr:nvCxnSpPr>
        <xdr:cNvPr id="201" name="直線コネクタ 200"/>
        <xdr:cNvCxnSpPr/>
      </xdr:nvCxnSpPr>
      <xdr:spPr>
        <a:xfrm>
          <a:off x="2336800" y="14113053"/>
          <a:ext cx="889000" cy="3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162072</xdr:rowOff>
    </xdr:from>
    <xdr:to>
      <xdr:col>15</xdr:col>
      <xdr:colOff>133350</xdr:colOff>
      <xdr:row>83</xdr:row>
      <xdr:rowOff>92222</xdr:rowOff>
    </xdr:to>
    <xdr:sp macro="" textlink="">
      <xdr:nvSpPr>
        <xdr:cNvPr id="202" name="フローチャート: 判断 201"/>
        <xdr:cNvSpPr/>
      </xdr:nvSpPr>
      <xdr:spPr>
        <a:xfrm>
          <a:off x="3175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76999</xdr:rowOff>
    </xdr:from>
    <xdr:ext cx="762000" cy="259045"/>
    <xdr:sp macro="" textlink="">
      <xdr:nvSpPr>
        <xdr:cNvPr id="203" name="テキスト ボックス 202"/>
        <xdr:cNvSpPr txBox="1"/>
      </xdr:nvSpPr>
      <xdr:spPr>
        <a:xfrm>
          <a:off x="2844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28817</xdr:rowOff>
    </xdr:from>
    <xdr:to>
      <xdr:col>11</xdr:col>
      <xdr:colOff>31750</xdr:colOff>
      <xdr:row>82</xdr:row>
      <xdr:rowOff>54153</xdr:rowOff>
    </xdr:to>
    <xdr:cxnSp macro="">
      <xdr:nvCxnSpPr>
        <xdr:cNvPr id="204" name="直線コネクタ 203"/>
        <xdr:cNvCxnSpPr/>
      </xdr:nvCxnSpPr>
      <xdr:spPr>
        <a:xfrm>
          <a:off x="1447800" y="14087717"/>
          <a:ext cx="8890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26504</xdr:rowOff>
    </xdr:from>
    <xdr:to>
      <xdr:col>11</xdr:col>
      <xdr:colOff>82550</xdr:colOff>
      <xdr:row>83</xdr:row>
      <xdr:rowOff>128104</xdr:rowOff>
    </xdr:to>
    <xdr:sp macro="" textlink="">
      <xdr:nvSpPr>
        <xdr:cNvPr id="205" name="フローチャート: 判断 204"/>
        <xdr:cNvSpPr/>
      </xdr:nvSpPr>
      <xdr:spPr>
        <a:xfrm>
          <a:off x="22860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112881</xdr:rowOff>
    </xdr:from>
    <xdr:ext cx="762000" cy="259045"/>
    <xdr:sp macro="" textlink="">
      <xdr:nvSpPr>
        <xdr:cNvPr id="206" name="テキスト ボックス 205"/>
        <xdr:cNvSpPr txBox="1"/>
      </xdr:nvSpPr>
      <xdr:spPr>
        <a:xfrm>
          <a:off x="1955800" y="1434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162145</xdr:rowOff>
    </xdr:from>
    <xdr:to>
      <xdr:col>7</xdr:col>
      <xdr:colOff>31750</xdr:colOff>
      <xdr:row>83</xdr:row>
      <xdr:rowOff>92295</xdr:rowOff>
    </xdr:to>
    <xdr:sp macro="" textlink="">
      <xdr:nvSpPr>
        <xdr:cNvPr id="207" name="フローチャート: 判断 206"/>
        <xdr:cNvSpPr/>
      </xdr:nvSpPr>
      <xdr:spPr>
        <a:xfrm>
          <a:off x="1397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77072</xdr:rowOff>
    </xdr:from>
    <xdr:ext cx="762000" cy="259045"/>
    <xdr:sp macro="" textlink="">
      <xdr:nvSpPr>
        <xdr:cNvPr id="208" name="テキスト ボックス 207"/>
        <xdr:cNvSpPr txBox="1"/>
      </xdr:nvSpPr>
      <xdr:spPr>
        <a:xfrm>
          <a:off x="1066800" y="1430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56496</xdr:rowOff>
    </xdr:from>
    <xdr:to>
      <xdr:col>23</xdr:col>
      <xdr:colOff>184150</xdr:colOff>
      <xdr:row>82</xdr:row>
      <xdr:rowOff>158096</xdr:rowOff>
    </xdr:to>
    <xdr:sp macro="" textlink="">
      <xdr:nvSpPr>
        <xdr:cNvPr id="214" name="楕円 213"/>
        <xdr:cNvSpPr/>
      </xdr:nvSpPr>
      <xdr:spPr>
        <a:xfrm>
          <a:off x="4902200" y="1411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73023</xdr:rowOff>
    </xdr:from>
    <xdr:ext cx="762000" cy="259045"/>
    <xdr:sp macro="" textlink="">
      <xdr:nvSpPr>
        <xdr:cNvPr id="215" name="人件費・物件費等の状況該当値テキスト"/>
        <xdr:cNvSpPr txBox="1"/>
      </xdr:nvSpPr>
      <xdr:spPr>
        <a:xfrm>
          <a:off x="5041900" y="13960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48453</xdr:rowOff>
    </xdr:from>
    <xdr:to>
      <xdr:col>19</xdr:col>
      <xdr:colOff>184150</xdr:colOff>
      <xdr:row>82</xdr:row>
      <xdr:rowOff>150053</xdr:rowOff>
    </xdr:to>
    <xdr:sp macro="" textlink="">
      <xdr:nvSpPr>
        <xdr:cNvPr id="216" name="楕円 215"/>
        <xdr:cNvSpPr/>
      </xdr:nvSpPr>
      <xdr:spPr>
        <a:xfrm>
          <a:off x="4064000" y="1410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160230</xdr:rowOff>
    </xdr:from>
    <xdr:ext cx="736600" cy="259045"/>
    <xdr:sp macro="" textlink="">
      <xdr:nvSpPr>
        <xdr:cNvPr id="217" name="テキスト ボックス 216"/>
        <xdr:cNvSpPr txBox="1"/>
      </xdr:nvSpPr>
      <xdr:spPr>
        <a:xfrm>
          <a:off x="3733800" y="138762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40224</xdr:rowOff>
    </xdr:from>
    <xdr:to>
      <xdr:col>15</xdr:col>
      <xdr:colOff>133350</xdr:colOff>
      <xdr:row>82</xdr:row>
      <xdr:rowOff>141824</xdr:rowOff>
    </xdr:to>
    <xdr:sp macro="" textlink="">
      <xdr:nvSpPr>
        <xdr:cNvPr id="218" name="楕円 217"/>
        <xdr:cNvSpPr/>
      </xdr:nvSpPr>
      <xdr:spPr>
        <a:xfrm>
          <a:off x="3175000" y="1409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152001</xdr:rowOff>
    </xdr:from>
    <xdr:ext cx="762000" cy="259045"/>
    <xdr:sp macro="" textlink="">
      <xdr:nvSpPr>
        <xdr:cNvPr id="219" name="テキスト ボックス 218"/>
        <xdr:cNvSpPr txBox="1"/>
      </xdr:nvSpPr>
      <xdr:spPr>
        <a:xfrm>
          <a:off x="2844800" y="13868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3353</xdr:rowOff>
    </xdr:from>
    <xdr:to>
      <xdr:col>11</xdr:col>
      <xdr:colOff>82550</xdr:colOff>
      <xdr:row>82</xdr:row>
      <xdr:rowOff>104953</xdr:rowOff>
    </xdr:to>
    <xdr:sp macro="" textlink="">
      <xdr:nvSpPr>
        <xdr:cNvPr id="220" name="楕円 219"/>
        <xdr:cNvSpPr/>
      </xdr:nvSpPr>
      <xdr:spPr>
        <a:xfrm>
          <a:off x="2286000" y="1406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115130</xdr:rowOff>
    </xdr:from>
    <xdr:ext cx="762000" cy="259045"/>
    <xdr:sp macro="" textlink="">
      <xdr:nvSpPr>
        <xdr:cNvPr id="221" name="テキスト ボックス 220"/>
        <xdr:cNvSpPr txBox="1"/>
      </xdr:nvSpPr>
      <xdr:spPr>
        <a:xfrm>
          <a:off x="1955800" y="1383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149467</xdr:rowOff>
    </xdr:from>
    <xdr:to>
      <xdr:col>7</xdr:col>
      <xdr:colOff>31750</xdr:colOff>
      <xdr:row>82</xdr:row>
      <xdr:rowOff>79617</xdr:rowOff>
    </xdr:to>
    <xdr:sp macro="" textlink="">
      <xdr:nvSpPr>
        <xdr:cNvPr id="222" name="楕円 221"/>
        <xdr:cNvSpPr/>
      </xdr:nvSpPr>
      <xdr:spPr>
        <a:xfrm>
          <a:off x="1397000" y="1403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89794</xdr:rowOff>
    </xdr:from>
    <xdr:ext cx="762000" cy="259045"/>
    <xdr:sp macro="" textlink="">
      <xdr:nvSpPr>
        <xdr:cNvPr id="223" name="テキスト ボックス 222"/>
        <xdr:cNvSpPr txBox="1"/>
      </xdr:nvSpPr>
      <xdr:spPr>
        <a:xfrm>
          <a:off x="1066800" y="1380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年度以降においては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概ね</a:t>
          </a:r>
          <a:r>
            <a:rPr kumimoji="1" lang="ja-JP" altLang="en-US" sz="1100">
              <a:solidFill>
                <a:schemeClr val="dk1"/>
              </a:solidFill>
              <a:effectLst/>
              <a:latin typeface="+mn-lt"/>
              <a:ea typeface="+mn-ea"/>
              <a:cs typeface="+mn-cs"/>
            </a:rPr>
            <a:t>微増減が続いている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また、類似団体平均を</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ポイント上回っているが、定員管理の適正度等を勘案すると、現行水準は適正であると考える。今後も定員管理の適正化を進めながら、指数の上昇を抑制し、現行水準の維持に努める。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90</xdr:row>
      <xdr:rowOff>72672</xdr:rowOff>
    </xdr:to>
    <xdr:cxnSp macro="">
      <xdr:nvCxnSpPr>
        <xdr:cNvPr id="252" name="直線コネクタ 251"/>
        <xdr:cNvCxnSpPr/>
      </xdr:nvCxnSpPr>
      <xdr:spPr>
        <a:xfrm flipV="1">
          <a:off x="17018000" y="138140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5"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6" name="直線コネクタ 255"/>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144639</xdr:rowOff>
    </xdr:from>
    <xdr:to>
      <xdr:col>81</xdr:col>
      <xdr:colOff>44450</xdr:colOff>
      <xdr:row>87</xdr:row>
      <xdr:rowOff>144639</xdr:rowOff>
    </xdr:to>
    <xdr:cxnSp macro="">
      <xdr:nvCxnSpPr>
        <xdr:cNvPr id="257" name="直線コネクタ 256"/>
        <xdr:cNvCxnSpPr/>
      </xdr:nvCxnSpPr>
      <xdr:spPr>
        <a:xfrm>
          <a:off x="16179800" y="15060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8" name="給与水準   （国との比較）平均値テキスト"/>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9" name="フローチャート: 判断 258"/>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37395</xdr:rowOff>
    </xdr:from>
    <xdr:to>
      <xdr:col>77</xdr:col>
      <xdr:colOff>44450</xdr:colOff>
      <xdr:row>87</xdr:row>
      <xdr:rowOff>144639</xdr:rowOff>
    </xdr:to>
    <xdr:cxnSp macro="">
      <xdr:nvCxnSpPr>
        <xdr:cNvPr id="260" name="直線コネクタ 259"/>
        <xdr:cNvCxnSpPr/>
      </xdr:nvCxnSpPr>
      <xdr:spPr>
        <a:xfrm>
          <a:off x="15290800" y="14953545"/>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2" name="テキスト ボックス 261"/>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37395</xdr:rowOff>
    </xdr:from>
    <xdr:to>
      <xdr:col>72</xdr:col>
      <xdr:colOff>203200</xdr:colOff>
      <xdr:row>87</xdr:row>
      <xdr:rowOff>50800</xdr:rowOff>
    </xdr:to>
    <xdr:cxnSp macro="">
      <xdr:nvCxnSpPr>
        <xdr:cNvPr id="263" name="直線コネクタ 262"/>
        <xdr:cNvCxnSpPr/>
      </xdr:nvCxnSpPr>
      <xdr:spPr>
        <a:xfrm flipV="1">
          <a:off x="14401800" y="1495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4" name="フローチャート: 判断 263"/>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65" name="テキスト ボックス 264"/>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37395</xdr:rowOff>
    </xdr:from>
    <xdr:to>
      <xdr:col>68</xdr:col>
      <xdr:colOff>152400</xdr:colOff>
      <xdr:row>87</xdr:row>
      <xdr:rowOff>50800</xdr:rowOff>
    </xdr:to>
    <xdr:cxnSp macro="">
      <xdr:nvCxnSpPr>
        <xdr:cNvPr id="266" name="直線コネクタ 265"/>
        <xdr:cNvCxnSpPr/>
      </xdr:nvCxnSpPr>
      <xdr:spPr>
        <a:xfrm>
          <a:off x="13512800" y="1495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28522</xdr:rowOff>
    </xdr:from>
    <xdr:ext cx="762000" cy="259045"/>
    <xdr:sp macro="" textlink="">
      <xdr:nvSpPr>
        <xdr:cNvPr id="268" name="テキスト ボックス 267"/>
        <xdr:cNvSpPr txBox="1"/>
      </xdr:nvSpPr>
      <xdr:spPr>
        <a:xfrm>
          <a:off x="14020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9" name="フローチャート: 判断 268"/>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70" name="テキスト ボックス 269"/>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93839</xdr:rowOff>
    </xdr:from>
    <xdr:to>
      <xdr:col>81</xdr:col>
      <xdr:colOff>95250</xdr:colOff>
      <xdr:row>88</xdr:row>
      <xdr:rowOff>23989</xdr:rowOff>
    </xdr:to>
    <xdr:sp macro="" textlink="">
      <xdr:nvSpPr>
        <xdr:cNvPr id="276" name="楕円 275"/>
        <xdr:cNvSpPr/>
      </xdr:nvSpPr>
      <xdr:spPr>
        <a:xfrm>
          <a:off x="169672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65916</xdr:rowOff>
    </xdr:from>
    <xdr:ext cx="762000" cy="259045"/>
    <xdr:sp macro="" textlink="">
      <xdr:nvSpPr>
        <xdr:cNvPr id="277" name="給与水準   （国との比較）該当値テキスト"/>
        <xdr:cNvSpPr txBox="1"/>
      </xdr:nvSpPr>
      <xdr:spPr>
        <a:xfrm>
          <a:off x="17106900" y="1498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93839</xdr:rowOff>
    </xdr:from>
    <xdr:to>
      <xdr:col>77</xdr:col>
      <xdr:colOff>95250</xdr:colOff>
      <xdr:row>88</xdr:row>
      <xdr:rowOff>23989</xdr:rowOff>
    </xdr:to>
    <xdr:sp macro="" textlink="">
      <xdr:nvSpPr>
        <xdr:cNvPr id="278" name="楕円 277"/>
        <xdr:cNvSpPr/>
      </xdr:nvSpPr>
      <xdr:spPr>
        <a:xfrm>
          <a:off x="16129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8766</xdr:rowOff>
    </xdr:from>
    <xdr:ext cx="736600" cy="259045"/>
    <xdr:sp macro="" textlink="">
      <xdr:nvSpPr>
        <xdr:cNvPr id="279" name="テキスト ボックス 278"/>
        <xdr:cNvSpPr txBox="1"/>
      </xdr:nvSpPr>
      <xdr:spPr>
        <a:xfrm>
          <a:off x="15798800" y="1509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158045</xdr:rowOff>
    </xdr:from>
    <xdr:to>
      <xdr:col>73</xdr:col>
      <xdr:colOff>44450</xdr:colOff>
      <xdr:row>87</xdr:row>
      <xdr:rowOff>88195</xdr:rowOff>
    </xdr:to>
    <xdr:sp macro="" textlink="">
      <xdr:nvSpPr>
        <xdr:cNvPr id="280" name="楕円 279"/>
        <xdr:cNvSpPr/>
      </xdr:nvSpPr>
      <xdr:spPr>
        <a:xfrm>
          <a:off x="15240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72972</xdr:rowOff>
    </xdr:from>
    <xdr:ext cx="762000" cy="259045"/>
    <xdr:sp macro="" textlink="">
      <xdr:nvSpPr>
        <xdr:cNvPr id="281" name="テキスト ボックス 280"/>
        <xdr:cNvSpPr txBox="1"/>
      </xdr:nvSpPr>
      <xdr:spPr>
        <a:xfrm>
          <a:off x="14909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2" name="楕円 281"/>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3" name="テキスト ボックス 282"/>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158045</xdr:rowOff>
    </xdr:from>
    <xdr:to>
      <xdr:col>64</xdr:col>
      <xdr:colOff>152400</xdr:colOff>
      <xdr:row>87</xdr:row>
      <xdr:rowOff>88195</xdr:rowOff>
    </xdr:to>
    <xdr:sp macro="" textlink="">
      <xdr:nvSpPr>
        <xdr:cNvPr id="284" name="楕円 283"/>
        <xdr:cNvSpPr/>
      </xdr:nvSpPr>
      <xdr:spPr>
        <a:xfrm>
          <a:off x="13462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72972</xdr:rowOff>
    </xdr:from>
    <xdr:ext cx="762000" cy="259045"/>
    <xdr:sp macro="" textlink="">
      <xdr:nvSpPr>
        <xdr:cNvPr id="285" name="テキスト ボックス 284"/>
        <xdr:cNvSpPr txBox="1"/>
      </xdr:nvSpPr>
      <xdr:spPr>
        <a:xfrm>
          <a:off x="13131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全国・県内・類似団体と比較すると、少人数となっており、今後も事務事業の整理・合理化を更に推進し、全国的にも小さな経営規模である特徴点に見合った定数管理を継続し、定員の適正化に努める。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159173</xdr:rowOff>
    </xdr:from>
    <xdr:to>
      <xdr:col>81</xdr:col>
      <xdr:colOff>44450</xdr:colOff>
      <xdr:row>66</xdr:row>
      <xdr:rowOff>129470</xdr:rowOff>
    </xdr:to>
    <xdr:cxnSp macro="">
      <xdr:nvCxnSpPr>
        <xdr:cNvPr id="315" name="直線コネクタ 314"/>
        <xdr:cNvCxnSpPr/>
      </xdr:nvCxnSpPr>
      <xdr:spPr>
        <a:xfrm flipV="1">
          <a:off x="17018000" y="10103273"/>
          <a:ext cx="0" cy="134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101547</xdr:rowOff>
    </xdr:from>
    <xdr:ext cx="762000" cy="259045"/>
    <xdr:sp macro="" textlink="">
      <xdr:nvSpPr>
        <xdr:cNvPr id="316" name="定員管理の状況最小値テキスト"/>
        <xdr:cNvSpPr txBox="1"/>
      </xdr:nvSpPr>
      <xdr:spPr>
        <a:xfrm>
          <a:off x="17106900" y="114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129470</xdr:rowOff>
    </xdr:from>
    <xdr:to>
      <xdr:col>81</xdr:col>
      <xdr:colOff>133350</xdr:colOff>
      <xdr:row>66</xdr:row>
      <xdr:rowOff>129470</xdr:rowOff>
    </xdr:to>
    <xdr:cxnSp macro="">
      <xdr:nvCxnSpPr>
        <xdr:cNvPr id="317" name="直線コネクタ 316"/>
        <xdr:cNvCxnSpPr/>
      </xdr:nvCxnSpPr>
      <xdr:spPr>
        <a:xfrm>
          <a:off x="16929100" y="1144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74100</xdr:rowOff>
    </xdr:from>
    <xdr:ext cx="762000" cy="259045"/>
    <xdr:sp macro="" textlink="">
      <xdr:nvSpPr>
        <xdr:cNvPr id="318" name="定員管理の状況最大値テキスト"/>
        <xdr:cNvSpPr txBox="1"/>
      </xdr:nvSpPr>
      <xdr:spPr>
        <a:xfrm>
          <a:off x="17106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159173</xdr:rowOff>
    </xdr:from>
    <xdr:to>
      <xdr:col>81</xdr:col>
      <xdr:colOff>133350</xdr:colOff>
      <xdr:row>58</xdr:row>
      <xdr:rowOff>159173</xdr:rowOff>
    </xdr:to>
    <xdr:cxnSp macro="">
      <xdr:nvCxnSpPr>
        <xdr:cNvPr id="319" name="直線コネクタ 318"/>
        <xdr:cNvCxnSpPr/>
      </xdr:nvCxnSpPr>
      <xdr:spPr>
        <a:xfrm>
          <a:off x="16929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78881</xdr:rowOff>
    </xdr:from>
    <xdr:to>
      <xdr:col>81</xdr:col>
      <xdr:colOff>44450</xdr:colOff>
      <xdr:row>59</xdr:row>
      <xdr:rowOff>81562</xdr:rowOff>
    </xdr:to>
    <xdr:cxnSp macro="">
      <xdr:nvCxnSpPr>
        <xdr:cNvPr id="320" name="直線コネクタ 319"/>
        <xdr:cNvCxnSpPr/>
      </xdr:nvCxnSpPr>
      <xdr:spPr>
        <a:xfrm>
          <a:off x="16179800" y="10194431"/>
          <a:ext cx="8382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83414</xdr:rowOff>
    </xdr:from>
    <xdr:ext cx="762000" cy="259045"/>
    <xdr:sp macro="" textlink="">
      <xdr:nvSpPr>
        <xdr:cNvPr id="321" name="定員管理の状況平均値テキスト"/>
        <xdr:cNvSpPr txBox="1"/>
      </xdr:nvSpPr>
      <xdr:spPr>
        <a:xfrm>
          <a:off x="17106900" y="10370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2" name="フローチャート: 判断 321"/>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64135</xdr:rowOff>
    </xdr:from>
    <xdr:to>
      <xdr:col>77</xdr:col>
      <xdr:colOff>44450</xdr:colOff>
      <xdr:row>59</xdr:row>
      <xdr:rowOff>78881</xdr:rowOff>
    </xdr:to>
    <xdr:cxnSp macro="">
      <xdr:nvCxnSpPr>
        <xdr:cNvPr id="323" name="直線コネクタ 322"/>
        <xdr:cNvCxnSpPr/>
      </xdr:nvCxnSpPr>
      <xdr:spPr>
        <a:xfrm>
          <a:off x="15290800" y="10179685"/>
          <a:ext cx="889000" cy="1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111337</xdr:rowOff>
    </xdr:from>
    <xdr:to>
      <xdr:col>77</xdr:col>
      <xdr:colOff>95250</xdr:colOff>
      <xdr:row>61</xdr:row>
      <xdr:rowOff>41487</xdr:rowOff>
    </xdr:to>
    <xdr:sp macro="" textlink="">
      <xdr:nvSpPr>
        <xdr:cNvPr id="324" name="フローチャート: 判断 323"/>
        <xdr:cNvSpPr/>
      </xdr:nvSpPr>
      <xdr:spPr>
        <a:xfrm>
          <a:off x="16129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26264</xdr:rowOff>
    </xdr:from>
    <xdr:ext cx="736600" cy="259045"/>
    <xdr:sp macro="" textlink="">
      <xdr:nvSpPr>
        <xdr:cNvPr id="325" name="テキスト ボックス 324"/>
        <xdr:cNvSpPr txBox="1"/>
      </xdr:nvSpPr>
      <xdr:spPr>
        <a:xfrm>
          <a:off x="15798800" y="1048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40005</xdr:rowOff>
    </xdr:from>
    <xdr:to>
      <xdr:col>72</xdr:col>
      <xdr:colOff>203200</xdr:colOff>
      <xdr:row>59</xdr:row>
      <xdr:rowOff>64135</xdr:rowOff>
    </xdr:to>
    <xdr:cxnSp macro="">
      <xdr:nvCxnSpPr>
        <xdr:cNvPr id="326" name="直線コネクタ 325"/>
        <xdr:cNvCxnSpPr/>
      </xdr:nvCxnSpPr>
      <xdr:spPr>
        <a:xfrm>
          <a:off x="14401800" y="1015555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91229</xdr:rowOff>
    </xdr:from>
    <xdr:to>
      <xdr:col>73</xdr:col>
      <xdr:colOff>44450</xdr:colOff>
      <xdr:row>61</xdr:row>
      <xdr:rowOff>21379</xdr:rowOff>
    </xdr:to>
    <xdr:sp macro="" textlink="">
      <xdr:nvSpPr>
        <xdr:cNvPr id="327" name="フローチャート: 判断 326"/>
        <xdr:cNvSpPr/>
      </xdr:nvSpPr>
      <xdr:spPr>
        <a:xfrm>
          <a:off x="15240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6156</xdr:rowOff>
    </xdr:from>
    <xdr:ext cx="762000" cy="259045"/>
    <xdr:sp macro="" textlink="">
      <xdr:nvSpPr>
        <xdr:cNvPr id="328" name="テキスト ボックス 327"/>
        <xdr:cNvSpPr txBox="1"/>
      </xdr:nvSpPr>
      <xdr:spPr>
        <a:xfrm>
          <a:off x="149098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38664</xdr:rowOff>
    </xdr:from>
    <xdr:to>
      <xdr:col>68</xdr:col>
      <xdr:colOff>152400</xdr:colOff>
      <xdr:row>59</xdr:row>
      <xdr:rowOff>40005</xdr:rowOff>
    </xdr:to>
    <xdr:cxnSp macro="">
      <xdr:nvCxnSpPr>
        <xdr:cNvPr id="329" name="直線コネクタ 328"/>
        <xdr:cNvCxnSpPr/>
      </xdr:nvCxnSpPr>
      <xdr:spPr>
        <a:xfrm>
          <a:off x="13512800" y="10154214"/>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152894</xdr:rowOff>
    </xdr:from>
    <xdr:to>
      <xdr:col>68</xdr:col>
      <xdr:colOff>203200</xdr:colOff>
      <xdr:row>61</xdr:row>
      <xdr:rowOff>83044</xdr:rowOff>
    </xdr:to>
    <xdr:sp macro="" textlink="">
      <xdr:nvSpPr>
        <xdr:cNvPr id="330" name="フローチャート: 判断 329"/>
        <xdr:cNvSpPr/>
      </xdr:nvSpPr>
      <xdr:spPr>
        <a:xfrm>
          <a:off x="14351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67821</xdr:rowOff>
    </xdr:from>
    <xdr:ext cx="762000" cy="259045"/>
    <xdr:sp macro="" textlink="">
      <xdr:nvSpPr>
        <xdr:cNvPr id="331" name="テキスト ボックス 330"/>
        <xdr:cNvSpPr txBox="1"/>
      </xdr:nvSpPr>
      <xdr:spPr>
        <a:xfrm>
          <a:off x="14020800" y="1052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154235</xdr:rowOff>
    </xdr:from>
    <xdr:to>
      <xdr:col>64</xdr:col>
      <xdr:colOff>152400</xdr:colOff>
      <xdr:row>61</xdr:row>
      <xdr:rowOff>84385</xdr:rowOff>
    </xdr:to>
    <xdr:sp macro="" textlink="">
      <xdr:nvSpPr>
        <xdr:cNvPr id="332" name="フローチャート: 判断 331"/>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69162</xdr:rowOff>
    </xdr:from>
    <xdr:ext cx="762000" cy="259045"/>
    <xdr:sp macro="" textlink="">
      <xdr:nvSpPr>
        <xdr:cNvPr id="333" name="テキスト ボックス 332"/>
        <xdr:cNvSpPr txBox="1"/>
      </xdr:nvSpPr>
      <xdr:spPr>
        <a:xfrm>
          <a:off x="13131800" y="1052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30762</xdr:rowOff>
    </xdr:from>
    <xdr:to>
      <xdr:col>81</xdr:col>
      <xdr:colOff>95250</xdr:colOff>
      <xdr:row>59</xdr:row>
      <xdr:rowOff>132362</xdr:rowOff>
    </xdr:to>
    <xdr:sp macro="" textlink="">
      <xdr:nvSpPr>
        <xdr:cNvPr id="339" name="楕円 338"/>
        <xdr:cNvSpPr/>
      </xdr:nvSpPr>
      <xdr:spPr>
        <a:xfrm>
          <a:off x="16967200" y="1014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123489</xdr:rowOff>
    </xdr:from>
    <xdr:ext cx="762000" cy="259045"/>
    <xdr:sp macro="" textlink="">
      <xdr:nvSpPr>
        <xdr:cNvPr id="340" name="定員管理の状況該当値テキスト"/>
        <xdr:cNvSpPr txBox="1"/>
      </xdr:nvSpPr>
      <xdr:spPr>
        <a:xfrm>
          <a:off x="17106900" y="1006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28081</xdr:rowOff>
    </xdr:from>
    <xdr:to>
      <xdr:col>77</xdr:col>
      <xdr:colOff>95250</xdr:colOff>
      <xdr:row>59</xdr:row>
      <xdr:rowOff>129681</xdr:rowOff>
    </xdr:to>
    <xdr:sp macro="" textlink="">
      <xdr:nvSpPr>
        <xdr:cNvPr id="341" name="楕円 340"/>
        <xdr:cNvSpPr/>
      </xdr:nvSpPr>
      <xdr:spPr>
        <a:xfrm>
          <a:off x="16129000" y="1014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139858</xdr:rowOff>
    </xdr:from>
    <xdr:ext cx="736600" cy="259045"/>
    <xdr:sp macro="" textlink="">
      <xdr:nvSpPr>
        <xdr:cNvPr id="342" name="テキスト ボックス 341"/>
        <xdr:cNvSpPr txBox="1"/>
      </xdr:nvSpPr>
      <xdr:spPr>
        <a:xfrm>
          <a:off x="15798800" y="9912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13335</xdr:rowOff>
    </xdr:from>
    <xdr:to>
      <xdr:col>73</xdr:col>
      <xdr:colOff>44450</xdr:colOff>
      <xdr:row>59</xdr:row>
      <xdr:rowOff>114935</xdr:rowOff>
    </xdr:to>
    <xdr:sp macro="" textlink="">
      <xdr:nvSpPr>
        <xdr:cNvPr id="343" name="楕円 342"/>
        <xdr:cNvSpPr/>
      </xdr:nvSpPr>
      <xdr:spPr>
        <a:xfrm>
          <a:off x="15240000" y="101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125112</xdr:rowOff>
    </xdr:from>
    <xdr:ext cx="762000" cy="259045"/>
    <xdr:sp macro="" textlink="">
      <xdr:nvSpPr>
        <xdr:cNvPr id="344" name="テキスト ボックス 343"/>
        <xdr:cNvSpPr txBox="1"/>
      </xdr:nvSpPr>
      <xdr:spPr>
        <a:xfrm>
          <a:off x="14909800" y="989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160655</xdr:rowOff>
    </xdr:from>
    <xdr:to>
      <xdr:col>68</xdr:col>
      <xdr:colOff>203200</xdr:colOff>
      <xdr:row>59</xdr:row>
      <xdr:rowOff>90805</xdr:rowOff>
    </xdr:to>
    <xdr:sp macro="" textlink="">
      <xdr:nvSpPr>
        <xdr:cNvPr id="345" name="楕円 344"/>
        <xdr:cNvSpPr/>
      </xdr:nvSpPr>
      <xdr:spPr>
        <a:xfrm>
          <a:off x="143510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100982</xdr:rowOff>
    </xdr:from>
    <xdr:ext cx="762000" cy="259045"/>
    <xdr:sp macro="" textlink="">
      <xdr:nvSpPr>
        <xdr:cNvPr id="346" name="テキスト ボックス 345"/>
        <xdr:cNvSpPr txBox="1"/>
      </xdr:nvSpPr>
      <xdr:spPr>
        <a:xfrm>
          <a:off x="14020800" y="987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159314</xdr:rowOff>
    </xdr:from>
    <xdr:to>
      <xdr:col>64</xdr:col>
      <xdr:colOff>152400</xdr:colOff>
      <xdr:row>59</xdr:row>
      <xdr:rowOff>89464</xdr:rowOff>
    </xdr:to>
    <xdr:sp macro="" textlink="">
      <xdr:nvSpPr>
        <xdr:cNvPr id="347" name="楕円 346"/>
        <xdr:cNvSpPr/>
      </xdr:nvSpPr>
      <xdr:spPr>
        <a:xfrm>
          <a:off x="13462000" y="1010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99641</xdr:rowOff>
    </xdr:from>
    <xdr:ext cx="762000" cy="259045"/>
    <xdr:sp macro="" textlink="">
      <xdr:nvSpPr>
        <xdr:cNvPr id="348" name="テキスト ボックス 347"/>
        <xdr:cNvSpPr txBox="1"/>
      </xdr:nvSpPr>
      <xdr:spPr>
        <a:xfrm>
          <a:off x="13131800" y="987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主要公共施設整備や都市基盤整備が一段落したため、類似団体平均を大きく下回る</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％となっており、平成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年度以降、改善傾向にある。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今後は、公共施設やインフラの一斉更新時期が続くため、公共施設等総合管理計画に基づいた老朽化対策を実施し、その財源として起債も活用していくため数値の悪化が見込まれる。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116840</xdr:rowOff>
    </xdr:to>
    <xdr:cxnSp macro="">
      <xdr:nvCxnSpPr>
        <xdr:cNvPr id="375" name="直線コネクタ 374"/>
        <xdr:cNvCxnSpPr/>
      </xdr:nvCxnSpPr>
      <xdr:spPr>
        <a:xfrm flipV="1">
          <a:off x="17018000" y="616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59944</xdr:rowOff>
    </xdr:from>
    <xdr:to>
      <xdr:col>81</xdr:col>
      <xdr:colOff>44450</xdr:colOff>
      <xdr:row>36</xdr:row>
      <xdr:rowOff>127508</xdr:rowOff>
    </xdr:to>
    <xdr:cxnSp macro="">
      <xdr:nvCxnSpPr>
        <xdr:cNvPr id="380" name="直線コネクタ 379"/>
        <xdr:cNvCxnSpPr/>
      </xdr:nvCxnSpPr>
      <xdr:spPr>
        <a:xfrm flipV="1">
          <a:off x="16179800" y="6232144"/>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1"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127508</xdr:rowOff>
    </xdr:from>
    <xdr:to>
      <xdr:col>77</xdr:col>
      <xdr:colOff>44450</xdr:colOff>
      <xdr:row>37</xdr:row>
      <xdr:rowOff>52578</xdr:rowOff>
    </xdr:to>
    <xdr:cxnSp macro="">
      <xdr:nvCxnSpPr>
        <xdr:cNvPr id="383" name="直線コネクタ 382"/>
        <xdr:cNvCxnSpPr/>
      </xdr:nvCxnSpPr>
      <xdr:spPr>
        <a:xfrm flipV="1">
          <a:off x="15290800" y="629970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52578</xdr:rowOff>
    </xdr:from>
    <xdr:to>
      <xdr:col>72</xdr:col>
      <xdr:colOff>203200</xdr:colOff>
      <xdr:row>38</xdr:row>
      <xdr:rowOff>6604</xdr:rowOff>
    </xdr:to>
    <xdr:cxnSp macro="">
      <xdr:nvCxnSpPr>
        <xdr:cNvPr id="386" name="直線コネクタ 385"/>
        <xdr:cNvCxnSpPr/>
      </xdr:nvCxnSpPr>
      <xdr:spPr>
        <a:xfrm flipV="1">
          <a:off x="14401800" y="6396228"/>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8" name="テキスト ボックス 387"/>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6604</xdr:rowOff>
    </xdr:from>
    <xdr:to>
      <xdr:col>68</xdr:col>
      <xdr:colOff>152400</xdr:colOff>
      <xdr:row>38</xdr:row>
      <xdr:rowOff>132080</xdr:rowOff>
    </xdr:to>
    <xdr:cxnSp macro="">
      <xdr:nvCxnSpPr>
        <xdr:cNvPr id="389" name="直線コネクタ 388"/>
        <xdr:cNvCxnSpPr/>
      </xdr:nvCxnSpPr>
      <xdr:spPr>
        <a:xfrm flipV="1">
          <a:off x="13512800" y="652170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0" name="フローチャート: 判断 389"/>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10431</xdr:rowOff>
    </xdr:from>
    <xdr:ext cx="762000" cy="259045"/>
    <xdr:sp macro="" textlink="">
      <xdr:nvSpPr>
        <xdr:cNvPr id="391" name="テキスト ボックス 390"/>
        <xdr:cNvSpPr txBox="1"/>
      </xdr:nvSpPr>
      <xdr:spPr>
        <a:xfrm>
          <a:off x="14020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2" name="フローチャート: 判断 391"/>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3" name="テキスト ボックス 392"/>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9144</xdr:rowOff>
    </xdr:from>
    <xdr:to>
      <xdr:col>81</xdr:col>
      <xdr:colOff>95250</xdr:colOff>
      <xdr:row>36</xdr:row>
      <xdr:rowOff>110744</xdr:rowOff>
    </xdr:to>
    <xdr:sp macro="" textlink="">
      <xdr:nvSpPr>
        <xdr:cNvPr id="399" name="楕円 398"/>
        <xdr:cNvSpPr/>
      </xdr:nvSpPr>
      <xdr:spPr>
        <a:xfrm>
          <a:off x="16967200" y="618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101871</xdr:rowOff>
    </xdr:from>
    <xdr:ext cx="762000" cy="259045"/>
    <xdr:sp macro="" textlink="">
      <xdr:nvSpPr>
        <xdr:cNvPr id="400" name="公債費負担の状況該当値テキスト"/>
        <xdr:cNvSpPr txBox="1"/>
      </xdr:nvSpPr>
      <xdr:spPr>
        <a:xfrm>
          <a:off x="17106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76708</xdr:rowOff>
    </xdr:from>
    <xdr:to>
      <xdr:col>77</xdr:col>
      <xdr:colOff>95250</xdr:colOff>
      <xdr:row>37</xdr:row>
      <xdr:rowOff>6858</xdr:rowOff>
    </xdr:to>
    <xdr:sp macro="" textlink="">
      <xdr:nvSpPr>
        <xdr:cNvPr id="401" name="楕円 400"/>
        <xdr:cNvSpPr/>
      </xdr:nvSpPr>
      <xdr:spPr>
        <a:xfrm>
          <a:off x="16129000" y="624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17035</xdr:rowOff>
    </xdr:from>
    <xdr:ext cx="736600" cy="259045"/>
    <xdr:sp macro="" textlink="">
      <xdr:nvSpPr>
        <xdr:cNvPr id="402" name="テキスト ボックス 401"/>
        <xdr:cNvSpPr txBox="1"/>
      </xdr:nvSpPr>
      <xdr:spPr>
        <a:xfrm>
          <a:off x="15798800" y="601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1778</xdr:rowOff>
    </xdr:from>
    <xdr:to>
      <xdr:col>73</xdr:col>
      <xdr:colOff>44450</xdr:colOff>
      <xdr:row>37</xdr:row>
      <xdr:rowOff>103378</xdr:rowOff>
    </xdr:to>
    <xdr:sp macro="" textlink="">
      <xdr:nvSpPr>
        <xdr:cNvPr id="403" name="楕円 402"/>
        <xdr:cNvSpPr/>
      </xdr:nvSpPr>
      <xdr:spPr>
        <a:xfrm>
          <a:off x="15240000" y="634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113555</xdr:rowOff>
    </xdr:from>
    <xdr:ext cx="762000" cy="259045"/>
    <xdr:sp macro="" textlink="">
      <xdr:nvSpPr>
        <xdr:cNvPr id="404" name="テキスト ボックス 403"/>
        <xdr:cNvSpPr txBox="1"/>
      </xdr:nvSpPr>
      <xdr:spPr>
        <a:xfrm>
          <a:off x="14909800" y="611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127254</xdr:rowOff>
    </xdr:from>
    <xdr:to>
      <xdr:col>68</xdr:col>
      <xdr:colOff>203200</xdr:colOff>
      <xdr:row>38</xdr:row>
      <xdr:rowOff>57404</xdr:rowOff>
    </xdr:to>
    <xdr:sp macro="" textlink="">
      <xdr:nvSpPr>
        <xdr:cNvPr id="405" name="楕円 404"/>
        <xdr:cNvSpPr/>
      </xdr:nvSpPr>
      <xdr:spPr>
        <a:xfrm>
          <a:off x="14351000" y="647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67581</xdr:rowOff>
    </xdr:from>
    <xdr:ext cx="762000" cy="259045"/>
    <xdr:sp macro="" textlink="">
      <xdr:nvSpPr>
        <xdr:cNvPr id="406" name="テキスト ボックス 405"/>
        <xdr:cNvSpPr txBox="1"/>
      </xdr:nvSpPr>
      <xdr:spPr>
        <a:xfrm>
          <a:off x="14020800" y="623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81280</xdr:rowOff>
    </xdr:from>
    <xdr:to>
      <xdr:col>64</xdr:col>
      <xdr:colOff>152400</xdr:colOff>
      <xdr:row>39</xdr:row>
      <xdr:rowOff>11430</xdr:rowOff>
    </xdr:to>
    <xdr:sp macro="" textlink="">
      <xdr:nvSpPr>
        <xdr:cNvPr id="407" name="楕円 406"/>
        <xdr:cNvSpPr/>
      </xdr:nvSpPr>
      <xdr:spPr>
        <a:xfrm>
          <a:off x="13462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21607</xdr:rowOff>
    </xdr:from>
    <xdr:ext cx="762000" cy="259045"/>
    <xdr:sp macro="" textlink="">
      <xdr:nvSpPr>
        <xdr:cNvPr id="408" name="テキスト ボックス 407"/>
        <xdr:cNvSpPr txBox="1"/>
      </xdr:nvSpPr>
      <xdr:spPr>
        <a:xfrm>
          <a:off x="13131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に引き続き、町債残高など将来負担として見込まれる金額よりも、充当可能基金や交付税算入見込額などの将来負担を軽減する財源が上回っているため、将来負担すべき実質的な負担額はマイナス値となっており、将来負担比率は算定されていない。</a:t>
          </a:r>
          <a:endParaRPr lang="ja-JP" altLang="ja-JP" sz="1400">
            <a:effectLst/>
          </a:endParaRPr>
        </a:p>
        <a:p>
          <a:r>
            <a:rPr kumimoji="1" lang="ja-JP" altLang="ja-JP" sz="1100">
              <a:solidFill>
                <a:schemeClr val="dk1"/>
              </a:solidFill>
              <a:effectLst/>
              <a:latin typeface="+mn-lt"/>
              <a:ea typeface="+mn-ea"/>
              <a:cs typeface="+mn-cs"/>
            </a:rPr>
            <a:t>　今後は公共施設やインフラの一斉更新時期が続くため、公共施設等総合管理計画に基づいた個別施設修繕計画の策定を進める。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38281</xdr:rowOff>
    </xdr:to>
    <xdr:cxnSp macro="">
      <xdr:nvCxnSpPr>
        <xdr:cNvPr id="439" name="直線コネクタ 438"/>
        <xdr:cNvCxnSpPr/>
      </xdr:nvCxnSpPr>
      <xdr:spPr>
        <a:xfrm flipV="1">
          <a:off x="17018000" y="2313214"/>
          <a:ext cx="0" cy="1668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10358</xdr:rowOff>
    </xdr:from>
    <xdr:ext cx="762000" cy="259045"/>
    <xdr:sp macro="" textlink="">
      <xdr:nvSpPr>
        <xdr:cNvPr id="440" name="将来負担の状況最小値テキスト"/>
        <xdr:cNvSpPr txBox="1"/>
      </xdr:nvSpPr>
      <xdr:spPr>
        <a:xfrm>
          <a:off x="17106900" y="39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38281</xdr:rowOff>
    </xdr:from>
    <xdr:to>
      <xdr:col>81</xdr:col>
      <xdr:colOff>133350</xdr:colOff>
      <xdr:row>23</xdr:row>
      <xdr:rowOff>38281</xdr:rowOff>
    </xdr:to>
    <xdr:cxnSp macro="">
      <xdr:nvCxnSpPr>
        <xdr:cNvPr id="441" name="直線コネクタ 440"/>
        <xdr:cNvCxnSpPr/>
      </xdr:nvCxnSpPr>
      <xdr:spPr>
        <a:xfrm>
          <a:off x="16929100" y="398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66299</xdr:rowOff>
    </xdr:from>
    <xdr:ext cx="762000" cy="259045"/>
    <xdr:sp macro="" textlink="">
      <xdr:nvSpPr>
        <xdr:cNvPr id="444" name="将来負担の状況平均値テキスト"/>
        <xdr:cNvSpPr txBox="1"/>
      </xdr:nvSpPr>
      <xdr:spPr>
        <a:xfrm>
          <a:off x="17106900" y="2466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94222</xdr:rowOff>
    </xdr:from>
    <xdr:to>
      <xdr:col>81</xdr:col>
      <xdr:colOff>95250</xdr:colOff>
      <xdr:row>15</xdr:row>
      <xdr:rowOff>24372</xdr:rowOff>
    </xdr:to>
    <xdr:sp macro="" textlink="">
      <xdr:nvSpPr>
        <xdr:cNvPr id="445" name="フローチャート: 判断 444"/>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46" name="フローチャート: 判断 445"/>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47" name="テキスト ボックス 446"/>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11490</xdr:rowOff>
    </xdr:from>
    <xdr:to>
      <xdr:col>73</xdr:col>
      <xdr:colOff>44450</xdr:colOff>
      <xdr:row>14</xdr:row>
      <xdr:rowOff>113090</xdr:rowOff>
    </xdr:to>
    <xdr:sp macro="" textlink="">
      <xdr:nvSpPr>
        <xdr:cNvPr id="448" name="フローチャート: 判断 447"/>
        <xdr:cNvSpPr/>
      </xdr:nvSpPr>
      <xdr:spPr>
        <a:xfrm>
          <a:off x="15240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123267</xdr:rowOff>
    </xdr:from>
    <xdr:ext cx="762000" cy="259045"/>
    <xdr:sp macro="" textlink="">
      <xdr:nvSpPr>
        <xdr:cNvPr id="449" name="テキスト ボックス 448"/>
        <xdr:cNvSpPr txBox="1"/>
      </xdr:nvSpPr>
      <xdr:spPr>
        <a:xfrm>
          <a:off x="14909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0" name="フローチャート: 判断 449"/>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1" name="テキスト ボックス 450"/>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2" name="フローチャート: 判断 451"/>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3" name="テキスト ボックス 452"/>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兵庫県播磨町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34,615
34,205
9.13
12,238,522
11,395,625
690,802
6,697,015
8,564,552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平均と比較して下回っている要因として、し尿処理業務や粗大ごみ処理業務、常備消防業務を一部事務組合や事務委託において実施していることや、指定管理者制度を導入していることなどがあげられる。今後も定員の適正化や事務改善を推進し、コストの抑制を図っ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154432</xdr:rowOff>
    </xdr:from>
    <xdr:to>
      <xdr:col>24</xdr:col>
      <xdr:colOff>25400</xdr:colOff>
      <xdr:row>40</xdr:row>
      <xdr:rowOff>149860</xdr:rowOff>
    </xdr:to>
    <xdr:cxnSp macro="">
      <xdr:nvCxnSpPr>
        <xdr:cNvPr id="59" name="直線コネクタ 58"/>
        <xdr:cNvCxnSpPr/>
      </xdr:nvCxnSpPr>
      <xdr:spPr>
        <a:xfrm flipV="1">
          <a:off x="4826000" y="598373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83566</xdr:rowOff>
    </xdr:from>
    <xdr:to>
      <xdr:col>24</xdr:col>
      <xdr:colOff>25400</xdr:colOff>
      <xdr:row>35</xdr:row>
      <xdr:rowOff>165862</xdr:rowOff>
    </xdr:to>
    <xdr:cxnSp macro="">
      <xdr:nvCxnSpPr>
        <xdr:cNvPr id="64" name="直線コネクタ 63"/>
        <xdr:cNvCxnSpPr/>
      </xdr:nvCxnSpPr>
      <xdr:spPr>
        <a:xfrm flipV="1">
          <a:off x="3987800" y="608431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92710</xdr:rowOff>
    </xdr:from>
    <xdr:to>
      <xdr:col>19</xdr:col>
      <xdr:colOff>187325</xdr:colOff>
      <xdr:row>35</xdr:row>
      <xdr:rowOff>165862</xdr:rowOff>
    </xdr:to>
    <xdr:cxnSp macro="">
      <xdr:nvCxnSpPr>
        <xdr:cNvPr id="67" name="直線コネクタ 66"/>
        <xdr:cNvCxnSpPr/>
      </xdr:nvCxnSpPr>
      <xdr:spPr>
        <a:xfrm>
          <a:off x="3098800" y="609346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8" name="フローチャート: 判断 67"/>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69" name="テキスト ボックス 68"/>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92710</xdr:rowOff>
    </xdr:from>
    <xdr:to>
      <xdr:col>15</xdr:col>
      <xdr:colOff>98425</xdr:colOff>
      <xdr:row>35</xdr:row>
      <xdr:rowOff>138430</xdr:rowOff>
    </xdr:to>
    <xdr:cxnSp macro="">
      <xdr:nvCxnSpPr>
        <xdr:cNvPr id="70" name="直線コネクタ 69"/>
        <xdr:cNvCxnSpPr/>
      </xdr:nvCxnSpPr>
      <xdr:spPr>
        <a:xfrm flipV="1">
          <a:off x="2209800" y="6093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1" name="フローチャート: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2" name="テキスト ボックス 71"/>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138430</xdr:rowOff>
    </xdr:from>
    <xdr:to>
      <xdr:col>11</xdr:col>
      <xdr:colOff>9525</xdr:colOff>
      <xdr:row>35</xdr:row>
      <xdr:rowOff>156718</xdr:rowOff>
    </xdr:to>
    <xdr:cxnSp macro="">
      <xdr:nvCxnSpPr>
        <xdr:cNvPr id="73" name="直線コネクタ 72"/>
        <xdr:cNvCxnSpPr/>
      </xdr:nvCxnSpPr>
      <xdr:spPr>
        <a:xfrm flipV="1">
          <a:off x="1320800" y="61391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32766</xdr:rowOff>
    </xdr:from>
    <xdr:to>
      <xdr:col>24</xdr:col>
      <xdr:colOff>76200</xdr:colOff>
      <xdr:row>35</xdr:row>
      <xdr:rowOff>134366</xdr:rowOff>
    </xdr:to>
    <xdr:sp macro="" textlink="">
      <xdr:nvSpPr>
        <xdr:cNvPr id="83" name="楕円 82"/>
        <xdr:cNvSpPr/>
      </xdr:nvSpPr>
      <xdr:spPr>
        <a:xfrm>
          <a:off x="47752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112793</xdr:rowOff>
    </xdr:from>
    <xdr:ext cx="762000" cy="259045"/>
    <xdr:sp macro="" textlink="">
      <xdr:nvSpPr>
        <xdr:cNvPr id="84" name="人件費該当値テキスト"/>
        <xdr:cNvSpPr txBox="1"/>
      </xdr:nvSpPr>
      <xdr:spPr>
        <a:xfrm>
          <a:off x="4914900" y="594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115062</xdr:rowOff>
    </xdr:from>
    <xdr:to>
      <xdr:col>20</xdr:col>
      <xdr:colOff>38100</xdr:colOff>
      <xdr:row>36</xdr:row>
      <xdr:rowOff>45212</xdr:rowOff>
    </xdr:to>
    <xdr:sp macro="" textlink="">
      <xdr:nvSpPr>
        <xdr:cNvPr id="85" name="楕円 84"/>
        <xdr:cNvSpPr/>
      </xdr:nvSpPr>
      <xdr:spPr>
        <a:xfrm>
          <a:off x="3937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55389</xdr:rowOff>
    </xdr:from>
    <xdr:ext cx="736600" cy="259045"/>
    <xdr:sp macro="" textlink="">
      <xdr:nvSpPr>
        <xdr:cNvPr id="86" name="テキスト ボックス 85"/>
        <xdr:cNvSpPr txBox="1"/>
      </xdr:nvSpPr>
      <xdr:spPr>
        <a:xfrm>
          <a:off x="3606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41910</xdr:rowOff>
    </xdr:from>
    <xdr:to>
      <xdr:col>15</xdr:col>
      <xdr:colOff>149225</xdr:colOff>
      <xdr:row>35</xdr:row>
      <xdr:rowOff>143510</xdr:rowOff>
    </xdr:to>
    <xdr:sp macro="" textlink="">
      <xdr:nvSpPr>
        <xdr:cNvPr id="87" name="楕円 86"/>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153687</xdr:rowOff>
    </xdr:from>
    <xdr:ext cx="762000" cy="259045"/>
    <xdr:sp macro="" textlink="">
      <xdr:nvSpPr>
        <xdr:cNvPr id="88" name="テキスト ボックス 87"/>
        <xdr:cNvSpPr txBox="1"/>
      </xdr:nvSpPr>
      <xdr:spPr>
        <a:xfrm>
          <a:off x="2717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87630</xdr:rowOff>
    </xdr:from>
    <xdr:to>
      <xdr:col>11</xdr:col>
      <xdr:colOff>60325</xdr:colOff>
      <xdr:row>36</xdr:row>
      <xdr:rowOff>17780</xdr:rowOff>
    </xdr:to>
    <xdr:sp macro="" textlink="">
      <xdr:nvSpPr>
        <xdr:cNvPr id="89" name="楕円 88"/>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27957</xdr:rowOff>
    </xdr:from>
    <xdr:ext cx="762000" cy="259045"/>
    <xdr:sp macro="" textlink="">
      <xdr:nvSpPr>
        <xdr:cNvPr id="90" name="テキスト ボックス 89"/>
        <xdr:cNvSpPr txBox="1"/>
      </xdr:nvSpPr>
      <xdr:spPr>
        <a:xfrm>
          <a:off x="1828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105918</xdr:rowOff>
    </xdr:from>
    <xdr:to>
      <xdr:col>6</xdr:col>
      <xdr:colOff>171450</xdr:colOff>
      <xdr:row>36</xdr:row>
      <xdr:rowOff>36068</xdr:rowOff>
    </xdr:to>
    <xdr:sp macro="" textlink="">
      <xdr:nvSpPr>
        <xdr:cNvPr id="91" name="楕円 90"/>
        <xdr:cNvSpPr/>
      </xdr:nvSpPr>
      <xdr:spPr>
        <a:xfrm>
          <a:off x="1270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46245</xdr:rowOff>
    </xdr:from>
    <xdr:ext cx="762000" cy="259045"/>
    <xdr:sp macro="" textlink="">
      <xdr:nvSpPr>
        <xdr:cNvPr id="92" name="テキスト ボックス 91"/>
        <xdr:cNvSpPr txBox="1"/>
      </xdr:nvSpPr>
      <xdr:spPr>
        <a:xfrm>
          <a:off x="939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して物件費に係る経常収支比率が高くなっているのは、大部分の公共施設において管理運営業務を指定管理者制度に移行したことにより、これまで職員人件費等で措置されていた経費が、委託料（物件費）に代わり、これにより物件費の占める割合が引き上げられている結果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a:t>
          </a:r>
          <a:r>
            <a:rPr kumimoji="1" lang="ja-JP" altLang="en-US" sz="1100">
              <a:solidFill>
                <a:schemeClr val="dk1"/>
              </a:solidFill>
              <a:effectLst/>
              <a:latin typeface="+mn-lt"/>
              <a:ea typeface="+mn-ea"/>
              <a:cs typeface="+mn-cs"/>
            </a:rPr>
            <a:t>、各施設の在り方や</a:t>
          </a:r>
          <a:r>
            <a:rPr kumimoji="1" lang="ja-JP" altLang="ja-JP" sz="1100">
              <a:solidFill>
                <a:schemeClr val="dk1"/>
              </a:solidFill>
              <a:effectLst/>
              <a:latin typeface="+mn-lt"/>
              <a:ea typeface="+mn-ea"/>
              <a:cs typeface="+mn-cs"/>
            </a:rPr>
            <a:t>包括的民間委託の導入も検討し、管理運営経費のコスト削減を図っていく。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149860</xdr:rowOff>
    </xdr:to>
    <xdr:cxnSp macro="">
      <xdr:nvCxnSpPr>
        <xdr:cNvPr id="120" name="直線コネクタ 119"/>
        <xdr:cNvCxnSpPr/>
      </xdr:nvCxnSpPr>
      <xdr:spPr>
        <a:xfrm flipV="1">
          <a:off x="16510000" y="2184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50800</xdr:rowOff>
    </xdr:from>
    <xdr:to>
      <xdr:col>82</xdr:col>
      <xdr:colOff>107950</xdr:colOff>
      <xdr:row>19</xdr:row>
      <xdr:rowOff>31750</xdr:rowOff>
    </xdr:to>
    <xdr:cxnSp macro="">
      <xdr:nvCxnSpPr>
        <xdr:cNvPr id="125" name="直線コネクタ 124"/>
        <xdr:cNvCxnSpPr/>
      </xdr:nvCxnSpPr>
      <xdr:spPr>
        <a:xfrm flipV="1">
          <a:off x="15671800" y="31369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26" name="物件費平均値テキスト"/>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161290</xdr:rowOff>
    </xdr:from>
    <xdr:to>
      <xdr:col>78</xdr:col>
      <xdr:colOff>69850</xdr:colOff>
      <xdr:row>19</xdr:row>
      <xdr:rowOff>31750</xdr:rowOff>
    </xdr:to>
    <xdr:cxnSp macro="">
      <xdr:nvCxnSpPr>
        <xdr:cNvPr id="128" name="直線コネクタ 127"/>
        <xdr:cNvCxnSpPr/>
      </xdr:nvCxnSpPr>
      <xdr:spPr>
        <a:xfrm>
          <a:off x="14782800" y="307594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115570</xdr:rowOff>
    </xdr:from>
    <xdr:to>
      <xdr:col>73</xdr:col>
      <xdr:colOff>180975</xdr:colOff>
      <xdr:row>17</xdr:row>
      <xdr:rowOff>161290</xdr:rowOff>
    </xdr:to>
    <xdr:cxnSp macro="">
      <xdr:nvCxnSpPr>
        <xdr:cNvPr id="131" name="直線コネクタ 130"/>
        <xdr:cNvCxnSpPr/>
      </xdr:nvCxnSpPr>
      <xdr:spPr>
        <a:xfrm>
          <a:off x="13893800" y="3030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2" name="フローチャート: 判断 131"/>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12717</xdr:rowOff>
    </xdr:from>
    <xdr:ext cx="762000" cy="259045"/>
    <xdr:sp macro="" textlink="">
      <xdr:nvSpPr>
        <xdr:cNvPr id="133" name="テキスト ボックス 132"/>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77470</xdr:rowOff>
    </xdr:from>
    <xdr:to>
      <xdr:col>69</xdr:col>
      <xdr:colOff>92075</xdr:colOff>
      <xdr:row>17</xdr:row>
      <xdr:rowOff>115570</xdr:rowOff>
    </xdr:to>
    <xdr:cxnSp macro="">
      <xdr:nvCxnSpPr>
        <xdr:cNvPr id="134" name="直線コネクタ 133"/>
        <xdr:cNvCxnSpPr/>
      </xdr:nvCxnSpPr>
      <xdr:spPr>
        <a:xfrm>
          <a:off x="13004800" y="2992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5" name="フローチャート: 判断 134"/>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36" name="テキスト ボックス 135"/>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37" name="フローチャート: 判断 136"/>
        <xdr:cNvSpPr/>
      </xdr:nvSpPr>
      <xdr:spPr>
        <a:xfrm>
          <a:off x="12954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115587</xdr:rowOff>
    </xdr:from>
    <xdr:ext cx="762000" cy="259045"/>
    <xdr:sp macro="" textlink="">
      <xdr:nvSpPr>
        <xdr:cNvPr id="138" name="テキスト ボックス 137"/>
        <xdr:cNvSpPr txBox="1"/>
      </xdr:nvSpPr>
      <xdr:spPr>
        <a:xfrm>
          <a:off x="12623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0</xdr:rowOff>
    </xdr:from>
    <xdr:to>
      <xdr:col>82</xdr:col>
      <xdr:colOff>158750</xdr:colOff>
      <xdr:row>18</xdr:row>
      <xdr:rowOff>101600</xdr:rowOff>
    </xdr:to>
    <xdr:sp macro="" textlink="">
      <xdr:nvSpPr>
        <xdr:cNvPr id="144" name="楕円 143"/>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143527</xdr:rowOff>
    </xdr:from>
    <xdr:ext cx="762000" cy="259045"/>
    <xdr:sp macro="" textlink="">
      <xdr:nvSpPr>
        <xdr:cNvPr id="145" name="物件費該当値テキスト"/>
        <xdr:cNvSpPr txBox="1"/>
      </xdr:nvSpPr>
      <xdr:spPr>
        <a:xfrm>
          <a:off x="165989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152400</xdr:rowOff>
    </xdr:from>
    <xdr:to>
      <xdr:col>78</xdr:col>
      <xdr:colOff>120650</xdr:colOff>
      <xdr:row>19</xdr:row>
      <xdr:rowOff>82550</xdr:rowOff>
    </xdr:to>
    <xdr:sp macro="" textlink="">
      <xdr:nvSpPr>
        <xdr:cNvPr id="146" name="楕円 145"/>
        <xdr:cNvSpPr/>
      </xdr:nvSpPr>
      <xdr:spPr>
        <a:xfrm>
          <a:off x="15621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67327</xdr:rowOff>
    </xdr:from>
    <xdr:ext cx="736600" cy="259045"/>
    <xdr:sp macro="" textlink="">
      <xdr:nvSpPr>
        <xdr:cNvPr id="147" name="テキスト ボックス 146"/>
        <xdr:cNvSpPr txBox="1"/>
      </xdr:nvSpPr>
      <xdr:spPr>
        <a:xfrm>
          <a:off x="15290800" y="332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110490</xdr:rowOff>
    </xdr:from>
    <xdr:to>
      <xdr:col>74</xdr:col>
      <xdr:colOff>31750</xdr:colOff>
      <xdr:row>18</xdr:row>
      <xdr:rowOff>40640</xdr:rowOff>
    </xdr:to>
    <xdr:sp macro="" textlink="">
      <xdr:nvSpPr>
        <xdr:cNvPr id="148" name="楕円 147"/>
        <xdr:cNvSpPr/>
      </xdr:nvSpPr>
      <xdr:spPr>
        <a:xfrm>
          <a:off x="14732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25417</xdr:rowOff>
    </xdr:from>
    <xdr:ext cx="762000" cy="259045"/>
    <xdr:sp macro="" textlink="">
      <xdr:nvSpPr>
        <xdr:cNvPr id="149" name="テキスト ボックス 148"/>
        <xdr:cNvSpPr txBox="1"/>
      </xdr:nvSpPr>
      <xdr:spPr>
        <a:xfrm>
          <a:off x="14401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64770</xdr:rowOff>
    </xdr:from>
    <xdr:to>
      <xdr:col>69</xdr:col>
      <xdr:colOff>142875</xdr:colOff>
      <xdr:row>17</xdr:row>
      <xdr:rowOff>166370</xdr:rowOff>
    </xdr:to>
    <xdr:sp macro="" textlink="">
      <xdr:nvSpPr>
        <xdr:cNvPr id="150" name="楕円 149"/>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51" name="テキスト ボックス 150"/>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26670</xdr:rowOff>
    </xdr:from>
    <xdr:to>
      <xdr:col>65</xdr:col>
      <xdr:colOff>53975</xdr:colOff>
      <xdr:row>17</xdr:row>
      <xdr:rowOff>128270</xdr:rowOff>
    </xdr:to>
    <xdr:sp macro="" textlink="">
      <xdr:nvSpPr>
        <xdr:cNvPr id="152" name="楕円 151"/>
        <xdr:cNvSpPr/>
      </xdr:nvSpPr>
      <xdr:spPr>
        <a:xfrm>
          <a:off x="12954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113047</xdr:rowOff>
    </xdr:from>
    <xdr:ext cx="762000" cy="259045"/>
    <xdr:sp macro="" textlink="">
      <xdr:nvSpPr>
        <xdr:cNvPr id="153" name="テキスト ボックス 152"/>
        <xdr:cNvSpPr txBox="1"/>
      </xdr:nvSpPr>
      <xdr:spPr>
        <a:xfrm>
          <a:off x="12623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係る経常収支比率が類似団体平均を上回っている状況で、児童・高齢者・障がい者福祉などの各種サービスや援助のための経費については、少子・高齢化の進展に伴い、その対策経費として年々増加する傾向があ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このような状況下、播磨町行政改革実施計画に基づき、町独自の給付などを受益と負担の関係から見直し、町単独事業の抑制等を図ることにより、経費の削減に努める。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132443</xdr:rowOff>
    </xdr:to>
    <xdr:cxnSp macro="">
      <xdr:nvCxnSpPr>
        <xdr:cNvPr id="183" name="直線コネクタ 182"/>
        <xdr:cNvCxnSpPr/>
      </xdr:nvCxnSpPr>
      <xdr:spPr>
        <a:xfrm flipV="1">
          <a:off x="4826000" y="9091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80735</xdr:rowOff>
    </xdr:to>
    <xdr:cxnSp macro="">
      <xdr:nvCxnSpPr>
        <xdr:cNvPr id="188" name="直線コネクタ 187"/>
        <xdr:cNvCxnSpPr/>
      </xdr:nvCxnSpPr>
      <xdr:spPr>
        <a:xfrm flipV="1">
          <a:off x="3987800" y="9766300"/>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65512</xdr:rowOff>
    </xdr:from>
    <xdr:ext cx="762000" cy="259045"/>
    <xdr:sp macro="" textlink="">
      <xdr:nvSpPr>
        <xdr:cNvPr id="189" name="扶助費平均値テキスト"/>
        <xdr:cNvSpPr txBox="1"/>
      </xdr:nvSpPr>
      <xdr:spPr>
        <a:xfrm>
          <a:off x="4914900" y="9495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190" name="フローチャート: 判断 189"/>
        <xdr:cNvSpPr/>
      </xdr:nvSpPr>
      <xdr:spPr>
        <a:xfrm>
          <a:off x="4775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132443</xdr:rowOff>
    </xdr:from>
    <xdr:to>
      <xdr:col>19</xdr:col>
      <xdr:colOff>187325</xdr:colOff>
      <xdr:row>57</xdr:row>
      <xdr:rowOff>80735</xdr:rowOff>
    </xdr:to>
    <xdr:cxnSp macro="">
      <xdr:nvCxnSpPr>
        <xdr:cNvPr id="191" name="直線コネクタ 190"/>
        <xdr:cNvCxnSpPr/>
      </xdr:nvCxnSpPr>
      <xdr:spPr>
        <a:xfrm>
          <a:off x="3098800" y="9733643"/>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3" name="テキスト ボックス 192"/>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162378</xdr:rowOff>
    </xdr:from>
    <xdr:to>
      <xdr:col>15</xdr:col>
      <xdr:colOff>98425</xdr:colOff>
      <xdr:row>56</xdr:row>
      <xdr:rowOff>132443</xdr:rowOff>
    </xdr:to>
    <xdr:cxnSp macro="">
      <xdr:nvCxnSpPr>
        <xdr:cNvPr id="194" name="直線コネクタ 193"/>
        <xdr:cNvCxnSpPr/>
      </xdr:nvCxnSpPr>
      <xdr:spPr>
        <a:xfrm>
          <a:off x="2209800" y="9592128"/>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111578</xdr:rowOff>
    </xdr:from>
    <xdr:to>
      <xdr:col>15</xdr:col>
      <xdr:colOff>149225</xdr:colOff>
      <xdr:row>56</xdr:row>
      <xdr:rowOff>41728</xdr:rowOff>
    </xdr:to>
    <xdr:sp macro="" textlink="">
      <xdr:nvSpPr>
        <xdr:cNvPr id="195" name="フローチャート: 判断 194"/>
        <xdr:cNvSpPr/>
      </xdr:nvSpPr>
      <xdr:spPr>
        <a:xfrm>
          <a:off x="3048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51905</xdr:rowOff>
    </xdr:from>
    <xdr:ext cx="762000" cy="259045"/>
    <xdr:sp macro="" textlink="">
      <xdr:nvSpPr>
        <xdr:cNvPr id="196" name="テキスト ボックス 195"/>
        <xdr:cNvSpPr txBox="1"/>
      </xdr:nvSpPr>
      <xdr:spPr>
        <a:xfrm>
          <a:off x="2717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162378</xdr:rowOff>
    </xdr:from>
    <xdr:to>
      <xdr:col>11</xdr:col>
      <xdr:colOff>9525</xdr:colOff>
      <xdr:row>55</xdr:row>
      <xdr:rowOff>162378</xdr:rowOff>
    </xdr:to>
    <xdr:cxnSp macro="">
      <xdr:nvCxnSpPr>
        <xdr:cNvPr id="197" name="直線コネクタ 196"/>
        <xdr:cNvCxnSpPr/>
      </xdr:nvCxnSpPr>
      <xdr:spPr>
        <a:xfrm>
          <a:off x="1320800" y="9592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198" name="フローチャート: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199" name="テキスト ボックス 198"/>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1" name="テキスト ボックス 200"/>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7" name="楕円 206"/>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86377</xdr:rowOff>
    </xdr:from>
    <xdr:ext cx="762000" cy="259045"/>
    <xdr:sp macro="" textlink="">
      <xdr:nvSpPr>
        <xdr:cNvPr id="208" name="扶助費該当値テキスト"/>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29935</xdr:rowOff>
    </xdr:from>
    <xdr:to>
      <xdr:col>20</xdr:col>
      <xdr:colOff>38100</xdr:colOff>
      <xdr:row>57</xdr:row>
      <xdr:rowOff>131535</xdr:rowOff>
    </xdr:to>
    <xdr:sp macro="" textlink="">
      <xdr:nvSpPr>
        <xdr:cNvPr id="209" name="楕円 208"/>
        <xdr:cNvSpPr/>
      </xdr:nvSpPr>
      <xdr:spPr>
        <a:xfrm>
          <a:off x="3937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116312</xdr:rowOff>
    </xdr:from>
    <xdr:ext cx="736600" cy="259045"/>
    <xdr:sp macro="" textlink="">
      <xdr:nvSpPr>
        <xdr:cNvPr id="210" name="テキスト ボックス 209"/>
        <xdr:cNvSpPr txBox="1"/>
      </xdr:nvSpPr>
      <xdr:spPr>
        <a:xfrm>
          <a:off x="3606800" y="988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81643</xdr:rowOff>
    </xdr:from>
    <xdr:to>
      <xdr:col>15</xdr:col>
      <xdr:colOff>149225</xdr:colOff>
      <xdr:row>57</xdr:row>
      <xdr:rowOff>11793</xdr:rowOff>
    </xdr:to>
    <xdr:sp macro="" textlink="">
      <xdr:nvSpPr>
        <xdr:cNvPr id="211" name="楕円 210"/>
        <xdr:cNvSpPr/>
      </xdr:nvSpPr>
      <xdr:spPr>
        <a:xfrm>
          <a:off x="3048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168020</xdr:rowOff>
    </xdr:from>
    <xdr:ext cx="762000" cy="259045"/>
    <xdr:sp macro="" textlink="">
      <xdr:nvSpPr>
        <xdr:cNvPr id="212" name="テキスト ボックス 211"/>
        <xdr:cNvSpPr txBox="1"/>
      </xdr:nvSpPr>
      <xdr:spPr>
        <a:xfrm>
          <a:off x="2717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111578</xdr:rowOff>
    </xdr:from>
    <xdr:to>
      <xdr:col>11</xdr:col>
      <xdr:colOff>60325</xdr:colOff>
      <xdr:row>56</xdr:row>
      <xdr:rowOff>41728</xdr:rowOff>
    </xdr:to>
    <xdr:sp macro="" textlink="">
      <xdr:nvSpPr>
        <xdr:cNvPr id="213" name="楕円 212"/>
        <xdr:cNvSpPr/>
      </xdr:nvSpPr>
      <xdr:spPr>
        <a:xfrm>
          <a:off x="2159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14" name="テキスト ボックス 213"/>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15" name="楕円 214"/>
        <xdr:cNvSpPr/>
      </xdr:nvSpPr>
      <xdr:spPr>
        <a:xfrm>
          <a:off x="1270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16" name="テキスト ボックス 215"/>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その他として主に「繰出金」があげられるが、特に下水道事業特別会計に係る分が大きく、これは早期に下水道環境を整備するために借り入れた町債の償還に対する繰出金が占めている。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繰出金の増加は財政状況悪化の大きな要因となるため、他の特別会計においても、経費を節減するとともに料金の適正化を図り、繰出金の抑制に努める。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61</xdr:row>
      <xdr:rowOff>24130</xdr:rowOff>
    </xdr:to>
    <xdr:cxnSp macro="">
      <xdr:nvCxnSpPr>
        <xdr:cNvPr id="244" name="直線コネクタ 243"/>
        <xdr:cNvCxnSpPr/>
      </xdr:nvCxnSpPr>
      <xdr:spPr>
        <a:xfrm flipV="1">
          <a:off x="16510000" y="92176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5"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6" name="直線コネクタ 245"/>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43180</xdr:rowOff>
    </xdr:from>
    <xdr:to>
      <xdr:col>82</xdr:col>
      <xdr:colOff>107950</xdr:colOff>
      <xdr:row>58</xdr:row>
      <xdr:rowOff>81280</xdr:rowOff>
    </xdr:to>
    <xdr:cxnSp macro="">
      <xdr:nvCxnSpPr>
        <xdr:cNvPr id="249" name="直線コネクタ 248"/>
        <xdr:cNvCxnSpPr/>
      </xdr:nvCxnSpPr>
      <xdr:spPr>
        <a:xfrm flipV="1">
          <a:off x="15671800" y="99872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20337</xdr:rowOff>
    </xdr:from>
    <xdr:ext cx="762000" cy="259045"/>
    <xdr:sp macro="" textlink="">
      <xdr:nvSpPr>
        <xdr:cNvPr id="250" name="その他平均値テキスト"/>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51" name="フローチャート: 判断 250"/>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xdr:rowOff>
    </xdr:from>
    <xdr:to>
      <xdr:col>78</xdr:col>
      <xdr:colOff>69850</xdr:colOff>
      <xdr:row>58</xdr:row>
      <xdr:rowOff>81280</xdr:rowOff>
    </xdr:to>
    <xdr:cxnSp macro="">
      <xdr:nvCxnSpPr>
        <xdr:cNvPr id="252" name="直線コネクタ 251"/>
        <xdr:cNvCxnSpPr/>
      </xdr:nvCxnSpPr>
      <xdr:spPr>
        <a:xfrm>
          <a:off x="14782800" y="99491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3" name="フローチャート: 判断 252"/>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4" name="テキスト ボックス 253"/>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xdr:rowOff>
    </xdr:from>
    <xdr:to>
      <xdr:col>73</xdr:col>
      <xdr:colOff>180975</xdr:colOff>
      <xdr:row>58</xdr:row>
      <xdr:rowOff>43180</xdr:rowOff>
    </xdr:to>
    <xdr:cxnSp macro="">
      <xdr:nvCxnSpPr>
        <xdr:cNvPr id="255" name="直線コネクタ 254"/>
        <xdr:cNvCxnSpPr/>
      </xdr:nvCxnSpPr>
      <xdr:spPr>
        <a:xfrm flipV="1">
          <a:off x="13893800" y="9949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57" name="テキスト ボックス 256"/>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77470</xdr:rowOff>
    </xdr:from>
    <xdr:to>
      <xdr:col>69</xdr:col>
      <xdr:colOff>92075</xdr:colOff>
      <xdr:row>58</xdr:row>
      <xdr:rowOff>43180</xdr:rowOff>
    </xdr:to>
    <xdr:cxnSp macro="">
      <xdr:nvCxnSpPr>
        <xdr:cNvPr id="258" name="直線コネクタ 257"/>
        <xdr:cNvCxnSpPr/>
      </xdr:nvCxnSpPr>
      <xdr:spPr>
        <a:xfrm>
          <a:off x="13004800" y="98501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0" name="テキスト ボックス 259"/>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2" name="テキスト ボックス 261"/>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163830</xdr:rowOff>
    </xdr:from>
    <xdr:to>
      <xdr:col>82</xdr:col>
      <xdr:colOff>158750</xdr:colOff>
      <xdr:row>58</xdr:row>
      <xdr:rowOff>93980</xdr:rowOff>
    </xdr:to>
    <xdr:sp macro="" textlink="">
      <xdr:nvSpPr>
        <xdr:cNvPr id="268" name="楕円 267"/>
        <xdr:cNvSpPr/>
      </xdr:nvSpPr>
      <xdr:spPr>
        <a:xfrm>
          <a:off x="164592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135907</xdr:rowOff>
    </xdr:from>
    <xdr:ext cx="762000" cy="259045"/>
    <xdr:sp macro="" textlink="">
      <xdr:nvSpPr>
        <xdr:cNvPr id="269" name="その他該当値テキスト"/>
        <xdr:cNvSpPr txBox="1"/>
      </xdr:nvSpPr>
      <xdr:spPr>
        <a:xfrm>
          <a:off x="165989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30480</xdr:rowOff>
    </xdr:from>
    <xdr:to>
      <xdr:col>78</xdr:col>
      <xdr:colOff>120650</xdr:colOff>
      <xdr:row>58</xdr:row>
      <xdr:rowOff>132080</xdr:rowOff>
    </xdr:to>
    <xdr:sp macro="" textlink="">
      <xdr:nvSpPr>
        <xdr:cNvPr id="270" name="楕円 269"/>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71" name="テキスト ボックス 270"/>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125730</xdr:rowOff>
    </xdr:from>
    <xdr:to>
      <xdr:col>74</xdr:col>
      <xdr:colOff>31750</xdr:colOff>
      <xdr:row>58</xdr:row>
      <xdr:rowOff>55880</xdr:rowOff>
    </xdr:to>
    <xdr:sp macro="" textlink="">
      <xdr:nvSpPr>
        <xdr:cNvPr id="272" name="楕円 271"/>
        <xdr:cNvSpPr/>
      </xdr:nvSpPr>
      <xdr:spPr>
        <a:xfrm>
          <a:off x="14732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40657</xdr:rowOff>
    </xdr:from>
    <xdr:ext cx="762000" cy="259045"/>
    <xdr:sp macro="" textlink="">
      <xdr:nvSpPr>
        <xdr:cNvPr id="273" name="テキスト ボックス 272"/>
        <xdr:cNvSpPr txBox="1"/>
      </xdr:nvSpPr>
      <xdr:spPr>
        <a:xfrm>
          <a:off x="14401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163830</xdr:rowOff>
    </xdr:from>
    <xdr:to>
      <xdr:col>69</xdr:col>
      <xdr:colOff>142875</xdr:colOff>
      <xdr:row>58</xdr:row>
      <xdr:rowOff>93980</xdr:rowOff>
    </xdr:to>
    <xdr:sp macro="" textlink="">
      <xdr:nvSpPr>
        <xdr:cNvPr id="274" name="楕円 273"/>
        <xdr:cNvSpPr/>
      </xdr:nvSpPr>
      <xdr:spPr>
        <a:xfrm>
          <a:off x="13843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78757</xdr:rowOff>
    </xdr:from>
    <xdr:ext cx="762000" cy="259045"/>
    <xdr:sp macro="" textlink="">
      <xdr:nvSpPr>
        <xdr:cNvPr id="275" name="テキスト ボックス 274"/>
        <xdr:cNvSpPr txBox="1"/>
      </xdr:nvSpPr>
      <xdr:spPr>
        <a:xfrm>
          <a:off x="13512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26670</xdr:rowOff>
    </xdr:from>
    <xdr:to>
      <xdr:col>65</xdr:col>
      <xdr:colOff>53975</xdr:colOff>
      <xdr:row>57</xdr:row>
      <xdr:rowOff>128270</xdr:rowOff>
    </xdr:to>
    <xdr:sp macro="" textlink="">
      <xdr:nvSpPr>
        <xdr:cNvPr id="276" name="楕円 275"/>
        <xdr:cNvSpPr/>
      </xdr:nvSpPr>
      <xdr:spPr>
        <a:xfrm>
          <a:off x="12954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113047</xdr:rowOff>
    </xdr:from>
    <xdr:ext cx="762000" cy="259045"/>
    <xdr:sp macro="" textlink="">
      <xdr:nvSpPr>
        <xdr:cNvPr id="277" name="テキスト ボックス 276"/>
        <xdr:cNvSpPr txBox="1"/>
      </xdr:nvSpPr>
      <xdr:spPr>
        <a:xfrm>
          <a:off x="12623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補助費等に係る経常収支比率は、類似団体のほぼ平均値となっている。し尿処理業務や常備消防業務などを一部事務組合等において実施していることに伴い、負担金が多額になっている。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また、各種団体への補助金については、個々に必要性を検証するなど見直しを行っていく必要がある。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26416</xdr:rowOff>
    </xdr:to>
    <xdr:cxnSp macro="">
      <xdr:nvCxnSpPr>
        <xdr:cNvPr id="302" name="直線コネクタ 301"/>
        <xdr:cNvCxnSpPr/>
      </xdr:nvCxnSpPr>
      <xdr:spPr>
        <a:xfrm flipV="1">
          <a:off x="16510000" y="587857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3"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4" name="直線コネクタ 303"/>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94996</xdr:rowOff>
    </xdr:from>
    <xdr:to>
      <xdr:col>82</xdr:col>
      <xdr:colOff>107950</xdr:colOff>
      <xdr:row>36</xdr:row>
      <xdr:rowOff>136144</xdr:rowOff>
    </xdr:to>
    <xdr:cxnSp macro="">
      <xdr:nvCxnSpPr>
        <xdr:cNvPr id="307" name="直線コネクタ 306"/>
        <xdr:cNvCxnSpPr/>
      </xdr:nvCxnSpPr>
      <xdr:spPr>
        <a:xfrm flipV="1">
          <a:off x="15671800" y="626719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36</xdr:row>
      <xdr:rowOff>136144</xdr:rowOff>
    </xdr:to>
    <xdr:cxnSp macro="">
      <xdr:nvCxnSpPr>
        <xdr:cNvPr id="310" name="直線コネクタ 309"/>
        <xdr:cNvCxnSpPr/>
      </xdr:nvCxnSpPr>
      <xdr:spPr>
        <a:xfrm>
          <a:off x="14782800" y="62763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1" name="フローチャート: 判断 310"/>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2" name="テキスト ボックス 311"/>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36</xdr:row>
      <xdr:rowOff>122428</xdr:rowOff>
    </xdr:to>
    <xdr:cxnSp macro="">
      <xdr:nvCxnSpPr>
        <xdr:cNvPr id="313" name="直線コネクタ 312"/>
        <xdr:cNvCxnSpPr/>
      </xdr:nvCxnSpPr>
      <xdr:spPr>
        <a:xfrm flipV="1">
          <a:off x="13893800" y="62763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5" name="テキスト ボックス 314"/>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113284</xdr:rowOff>
    </xdr:from>
    <xdr:to>
      <xdr:col>69</xdr:col>
      <xdr:colOff>92075</xdr:colOff>
      <xdr:row>36</xdr:row>
      <xdr:rowOff>122428</xdr:rowOff>
    </xdr:to>
    <xdr:cxnSp macro="">
      <xdr:nvCxnSpPr>
        <xdr:cNvPr id="316" name="直線コネクタ 315"/>
        <xdr:cNvCxnSpPr/>
      </xdr:nvCxnSpPr>
      <xdr:spPr>
        <a:xfrm>
          <a:off x="13004800" y="62854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8" name="テキスト ボックス 317"/>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9" name="フローチャート: 判断 318"/>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0" name="テキスト ボックス 319"/>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26" name="楕円 325"/>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60723</xdr:rowOff>
    </xdr:from>
    <xdr:ext cx="762000" cy="259045"/>
    <xdr:sp macro="" textlink="">
      <xdr:nvSpPr>
        <xdr:cNvPr id="327" name="補助費等該当値テキスト"/>
        <xdr:cNvSpPr txBox="1"/>
      </xdr:nvSpPr>
      <xdr:spPr>
        <a:xfrm>
          <a:off x="16598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85344</xdr:rowOff>
    </xdr:from>
    <xdr:to>
      <xdr:col>78</xdr:col>
      <xdr:colOff>120650</xdr:colOff>
      <xdr:row>37</xdr:row>
      <xdr:rowOff>15494</xdr:rowOff>
    </xdr:to>
    <xdr:sp macro="" textlink="">
      <xdr:nvSpPr>
        <xdr:cNvPr id="328" name="楕円 327"/>
        <xdr:cNvSpPr/>
      </xdr:nvSpPr>
      <xdr:spPr>
        <a:xfrm>
          <a:off x="15621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29" name="テキスト ボックス 328"/>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30" name="楕円 329"/>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31" name="テキスト ボックス 330"/>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71628</xdr:rowOff>
    </xdr:from>
    <xdr:to>
      <xdr:col>69</xdr:col>
      <xdr:colOff>142875</xdr:colOff>
      <xdr:row>37</xdr:row>
      <xdr:rowOff>1778</xdr:rowOff>
    </xdr:to>
    <xdr:sp macro="" textlink="">
      <xdr:nvSpPr>
        <xdr:cNvPr id="332" name="楕円 331"/>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33" name="テキスト ボックス 332"/>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34" name="楕円 333"/>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35" name="テキスト ボックス 334"/>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年代の人口急増に伴う教育施設等の整備のために集中的に発行した地方債の償還もほぼ終了し、</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年度までは</a:t>
          </a:r>
          <a:r>
            <a:rPr kumimoji="1" lang="ja-JP" altLang="ja-JP" sz="1100">
              <a:solidFill>
                <a:schemeClr val="dk1"/>
              </a:solidFill>
              <a:effectLst/>
              <a:latin typeface="+mn-lt"/>
              <a:ea typeface="+mn-ea"/>
              <a:cs typeface="+mn-cs"/>
            </a:rPr>
            <a:t>町債残高も減少傾向にあ</a:t>
          </a:r>
          <a:r>
            <a:rPr kumimoji="1" lang="ja-JP" altLang="en-US" sz="1100">
              <a:solidFill>
                <a:schemeClr val="dk1"/>
              </a:solidFill>
              <a:effectLst/>
              <a:latin typeface="+mn-lt"/>
              <a:ea typeface="+mn-ea"/>
              <a:cs typeface="+mn-cs"/>
            </a:rPr>
            <a:t>った</a:t>
          </a:r>
          <a:r>
            <a:rPr kumimoji="1" lang="ja-JP" altLang="ja-JP" sz="1100">
              <a:solidFill>
                <a:schemeClr val="dk1"/>
              </a:solidFill>
              <a:effectLst/>
              <a:latin typeface="+mn-lt"/>
              <a:ea typeface="+mn-ea"/>
              <a:cs typeface="+mn-cs"/>
            </a:rPr>
            <a:t>。</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しかし、</a:t>
          </a:r>
          <a:r>
            <a:rPr kumimoji="1" lang="ja-JP" altLang="ja-JP" sz="1100">
              <a:solidFill>
                <a:schemeClr val="dk1"/>
              </a:solidFill>
              <a:effectLst/>
              <a:latin typeface="+mn-lt"/>
              <a:ea typeface="+mn-ea"/>
              <a:cs typeface="+mn-cs"/>
            </a:rPr>
            <a:t>今後は公共施設やインフラの一斉更新時期が続くため、公共施設等総合管理計画に基づいた老朽化対策を実施し、その財源として起債も活用していく</a:t>
          </a:r>
          <a:r>
            <a:rPr kumimoji="1" lang="ja-JP" altLang="en-US" sz="1100">
              <a:solidFill>
                <a:schemeClr val="dk1"/>
              </a:solidFill>
              <a:effectLst/>
              <a:latin typeface="+mn-lt"/>
              <a:ea typeface="+mn-ea"/>
              <a:cs typeface="+mn-cs"/>
            </a:rPr>
            <a:t>ため、平成</a:t>
          </a:r>
          <a:r>
            <a:rPr kumimoji="1" lang="en-US" altLang="ja-JP" sz="1100">
              <a:solidFill>
                <a:schemeClr val="dk1"/>
              </a:solidFill>
              <a:effectLst/>
              <a:latin typeface="+mn-lt"/>
              <a:ea typeface="+mn-ea"/>
              <a:cs typeface="+mn-cs"/>
            </a:rPr>
            <a:t>39</a:t>
          </a:r>
          <a:r>
            <a:rPr kumimoji="1" lang="ja-JP" altLang="en-US" sz="1100">
              <a:solidFill>
                <a:schemeClr val="dk1"/>
              </a:solidFill>
              <a:effectLst/>
              <a:latin typeface="+mn-lt"/>
              <a:ea typeface="+mn-ea"/>
              <a:cs typeface="+mn-cs"/>
            </a:rPr>
            <a:t>年度ごろまでは公債費も徐々に増加する見込みである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81</xdr:row>
      <xdr:rowOff>46989</xdr:rowOff>
    </xdr:to>
    <xdr:cxnSp macro="">
      <xdr:nvCxnSpPr>
        <xdr:cNvPr id="363" name="直線コネクタ 362"/>
        <xdr:cNvCxnSpPr/>
      </xdr:nvCxnSpPr>
      <xdr:spPr>
        <a:xfrm flipV="1">
          <a:off x="4826000" y="12562840"/>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46989</xdr:rowOff>
    </xdr:from>
    <xdr:to>
      <xdr:col>24</xdr:col>
      <xdr:colOff>114300</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6" name="公債費最大値テキスト"/>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7" name="直線コネクタ 366"/>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76</xdr:row>
      <xdr:rowOff>27939</xdr:rowOff>
    </xdr:to>
    <xdr:cxnSp macro="">
      <xdr:nvCxnSpPr>
        <xdr:cNvPr id="368" name="直線コネクタ 367"/>
        <xdr:cNvCxnSpPr/>
      </xdr:nvCxnSpPr>
      <xdr:spPr>
        <a:xfrm flipV="1">
          <a:off x="3987800" y="130429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69" name="公債費平均値テキスト"/>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0" name="フローチャート: 判断 369"/>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115570</xdr:rowOff>
    </xdr:from>
    <xdr:to>
      <xdr:col>19</xdr:col>
      <xdr:colOff>187325</xdr:colOff>
      <xdr:row>76</xdr:row>
      <xdr:rowOff>27939</xdr:rowOff>
    </xdr:to>
    <xdr:cxnSp macro="">
      <xdr:nvCxnSpPr>
        <xdr:cNvPr id="371" name="直線コネクタ 370"/>
        <xdr:cNvCxnSpPr/>
      </xdr:nvCxnSpPr>
      <xdr:spPr>
        <a:xfrm>
          <a:off x="3098800" y="129743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2" name="フローチャート: 判断 371"/>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73" name="テキスト ボックス 372"/>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115570</xdr:rowOff>
    </xdr:from>
    <xdr:to>
      <xdr:col>15</xdr:col>
      <xdr:colOff>98425</xdr:colOff>
      <xdr:row>77</xdr:row>
      <xdr:rowOff>16511</xdr:rowOff>
    </xdr:to>
    <xdr:cxnSp macro="">
      <xdr:nvCxnSpPr>
        <xdr:cNvPr id="374" name="直線コネクタ 373"/>
        <xdr:cNvCxnSpPr/>
      </xdr:nvCxnSpPr>
      <xdr:spPr>
        <a:xfrm flipV="1">
          <a:off x="2209800" y="12974320"/>
          <a:ext cx="889000" cy="24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5" name="フローチャート: 判断 374"/>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116857</xdr:rowOff>
    </xdr:from>
    <xdr:ext cx="762000" cy="259045"/>
    <xdr:sp macro="" textlink="">
      <xdr:nvSpPr>
        <xdr:cNvPr id="376" name="テキスト ボックス 375"/>
        <xdr:cNvSpPr txBox="1"/>
      </xdr:nvSpPr>
      <xdr:spPr>
        <a:xfrm>
          <a:off x="2717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16511</xdr:rowOff>
    </xdr:from>
    <xdr:to>
      <xdr:col>11</xdr:col>
      <xdr:colOff>9525</xdr:colOff>
      <xdr:row>77</xdr:row>
      <xdr:rowOff>31750</xdr:rowOff>
    </xdr:to>
    <xdr:cxnSp macro="">
      <xdr:nvCxnSpPr>
        <xdr:cNvPr id="377" name="直線コネクタ 376"/>
        <xdr:cNvCxnSpPr/>
      </xdr:nvCxnSpPr>
      <xdr:spPr>
        <a:xfrm flipV="1">
          <a:off x="1320800" y="132181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8" name="フローチャート: 判断 377"/>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9" name="テキスト ボックス 378"/>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0" name="フローチャート: 判断 379"/>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74947</xdr:rowOff>
    </xdr:from>
    <xdr:ext cx="762000" cy="259045"/>
    <xdr:sp macro="" textlink="">
      <xdr:nvSpPr>
        <xdr:cNvPr id="381" name="テキスト ボックス 380"/>
        <xdr:cNvSpPr txBox="1"/>
      </xdr:nvSpPr>
      <xdr:spPr>
        <a:xfrm>
          <a:off x="939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87" name="楕円 386"/>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149877</xdr:rowOff>
    </xdr:from>
    <xdr:ext cx="762000" cy="259045"/>
    <xdr:sp macro="" textlink="">
      <xdr:nvSpPr>
        <xdr:cNvPr id="388" name="公債費該当値テキスト"/>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148589</xdr:rowOff>
    </xdr:from>
    <xdr:to>
      <xdr:col>20</xdr:col>
      <xdr:colOff>38100</xdr:colOff>
      <xdr:row>76</xdr:row>
      <xdr:rowOff>78739</xdr:rowOff>
    </xdr:to>
    <xdr:sp macro="" textlink="">
      <xdr:nvSpPr>
        <xdr:cNvPr id="389" name="楕円 388"/>
        <xdr:cNvSpPr/>
      </xdr:nvSpPr>
      <xdr:spPr>
        <a:xfrm>
          <a:off x="3937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88917</xdr:rowOff>
    </xdr:from>
    <xdr:ext cx="736600" cy="259045"/>
    <xdr:sp macro="" textlink="">
      <xdr:nvSpPr>
        <xdr:cNvPr id="390" name="テキスト ボックス 389"/>
        <xdr:cNvSpPr txBox="1"/>
      </xdr:nvSpPr>
      <xdr:spPr>
        <a:xfrm>
          <a:off x="3606800" y="1277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64770</xdr:rowOff>
    </xdr:from>
    <xdr:to>
      <xdr:col>15</xdr:col>
      <xdr:colOff>149225</xdr:colOff>
      <xdr:row>75</xdr:row>
      <xdr:rowOff>166370</xdr:rowOff>
    </xdr:to>
    <xdr:sp macro="" textlink="">
      <xdr:nvSpPr>
        <xdr:cNvPr id="391" name="楕円 390"/>
        <xdr:cNvSpPr/>
      </xdr:nvSpPr>
      <xdr:spPr>
        <a:xfrm>
          <a:off x="3048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5097</xdr:rowOff>
    </xdr:from>
    <xdr:ext cx="762000" cy="259045"/>
    <xdr:sp macro="" textlink="">
      <xdr:nvSpPr>
        <xdr:cNvPr id="392" name="テキスト ボックス 391"/>
        <xdr:cNvSpPr txBox="1"/>
      </xdr:nvSpPr>
      <xdr:spPr>
        <a:xfrm>
          <a:off x="2717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137161</xdr:rowOff>
    </xdr:from>
    <xdr:to>
      <xdr:col>11</xdr:col>
      <xdr:colOff>60325</xdr:colOff>
      <xdr:row>77</xdr:row>
      <xdr:rowOff>67311</xdr:rowOff>
    </xdr:to>
    <xdr:sp macro="" textlink="">
      <xdr:nvSpPr>
        <xdr:cNvPr id="393" name="楕円 392"/>
        <xdr:cNvSpPr/>
      </xdr:nvSpPr>
      <xdr:spPr>
        <a:xfrm>
          <a:off x="2159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77487</xdr:rowOff>
    </xdr:from>
    <xdr:ext cx="762000" cy="259045"/>
    <xdr:sp macro="" textlink="">
      <xdr:nvSpPr>
        <xdr:cNvPr id="394" name="テキスト ボックス 393"/>
        <xdr:cNvSpPr txBox="1"/>
      </xdr:nvSpPr>
      <xdr:spPr>
        <a:xfrm>
          <a:off x="1828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95" name="楕円 394"/>
        <xdr:cNvSpPr/>
      </xdr:nvSpPr>
      <xdr:spPr>
        <a:xfrm>
          <a:off x="1270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92727</xdr:rowOff>
    </xdr:from>
    <xdr:ext cx="762000" cy="259045"/>
    <xdr:sp macro="" textlink="">
      <xdr:nvSpPr>
        <xdr:cNvPr id="396" name="テキスト ボックス 395"/>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とは「人件費」、「扶助費」、「物件費」、「補助費等」、「その他（繰出金等）」の合計である。人件費については、職員数の抑制等により削減が図られており、経常収支比率は低くなっている。その一方で物件費に係る経常収支比率が高くなっており、また繰出金も平均を下回るため、総合的に見れば公債費以外に係る比率は類似団体の平均値を下回っている。　</a:t>
          </a:r>
          <a:endParaRPr lang="ja-JP" altLang="ja-JP" sz="1400">
            <a:effectLst/>
          </a:endParaRPr>
        </a:p>
        <a:p>
          <a:r>
            <a:rPr kumimoji="1" lang="ja-JP" altLang="ja-JP" sz="1100">
              <a:solidFill>
                <a:schemeClr val="dk1"/>
              </a:solidFill>
              <a:effectLst/>
              <a:latin typeface="+mn-lt"/>
              <a:ea typeface="+mn-ea"/>
              <a:cs typeface="+mn-cs"/>
            </a:rPr>
            <a:t>　また、平成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年度は経常一般財源等が大幅に減少したため、相対的に悪化幅が大きくなってい</a:t>
          </a:r>
          <a:r>
            <a:rPr kumimoji="1" lang="ja-JP" altLang="en-US" sz="1100">
              <a:solidFill>
                <a:schemeClr val="dk1"/>
              </a:solidFill>
              <a:effectLst/>
              <a:latin typeface="+mn-lt"/>
              <a:ea typeface="+mn-ea"/>
              <a:cs typeface="+mn-cs"/>
            </a:rPr>
            <a:t>たが、平成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経常一般財源等が</a:t>
          </a:r>
          <a:r>
            <a:rPr kumimoji="1" lang="ja-JP" altLang="en-US" sz="1100">
              <a:solidFill>
                <a:schemeClr val="dk1"/>
              </a:solidFill>
              <a:effectLst/>
              <a:latin typeface="+mn-lt"/>
              <a:ea typeface="+mn-ea"/>
              <a:cs typeface="+mn-cs"/>
            </a:rPr>
            <a:t>増額となったため相対的に改善してい</a:t>
          </a:r>
          <a:r>
            <a:rPr kumimoji="1" lang="ja-JP" altLang="ja-JP" sz="1100">
              <a:solidFill>
                <a:schemeClr val="dk1"/>
              </a:solidFill>
              <a:effectLst/>
              <a:latin typeface="+mn-lt"/>
              <a:ea typeface="+mn-ea"/>
              <a:cs typeface="+mn-cs"/>
            </a:rPr>
            <a:t>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122428</xdr:rowOff>
    </xdr:from>
    <xdr:to>
      <xdr:col>82</xdr:col>
      <xdr:colOff>107950</xdr:colOff>
      <xdr:row>81</xdr:row>
      <xdr:rowOff>42418</xdr:rowOff>
    </xdr:to>
    <xdr:cxnSp macro="">
      <xdr:nvCxnSpPr>
        <xdr:cNvPr id="422" name="直線コネクタ 421"/>
        <xdr:cNvCxnSpPr/>
      </xdr:nvCxnSpPr>
      <xdr:spPr>
        <a:xfrm flipV="1">
          <a:off x="16510000" y="124668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3"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4" name="直線コネクタ 423"/>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25" name="公債費以外最大値テキスト"/>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26" name="直線コネクタ 425"/>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49276</xdr:rowOff>
    </xdr:from>
    <xdr:to>
      <xdr:col>82</xdr:col>
      <xdr:colOff>107950</xdr:colOff>
      <xdr:row>79</xdr:row>
      <xdr:rowOff>152146</xdr:rowOff>
    </xdr:to>
    <xdr:cxnSp macro="">
      <xdr:nvCxnSpPr>
        <xdr:cNvPr id="427" name="直線コネクタ 426"/>
        <xdr:cNvCxnSpPr/>
      </xdr:nvCxnSpPr>
      <xdr:spPr>
        <a:xfrm flipV="1">
          <a:off x="15671800" y="13422376"/>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127016</xdr:rowOff>
    </xdr:from>
    <xdr:ext cx="762000" cy="259045"/>
    <xdr:sp macro="" textlink="">
      <xdr:nvSpPr>
        <xdr:cNvPr id="428" name="公債費以外平均値テキスト"/>
        <xdr:cNvSpPr txBox="1"/>
      </xdr:nvSpPr>
      <xdr:spPr>
        <a:xfrm>
          <a:off x="16598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29" name="フローチャート: 判断 428"/>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165863</xdr:rowOff>
    </xdr:from>
    <xdr:to>
      <xdr:col>78</xdr:col>
      <xdr:colOff>69850</xdr:colOff>
      <xdr:row>79</xdr:row>
      <xdr:rowOff>152146</xdr:rowOff>
    </xdr:to>
    <xdr:cxnSp macro="">
      <xdr:nvCxnSpPr>
        <xdr:cNvPr id="430" name="直線コネクタ 429"/>
        <xdr:cNvCxnSpPr/>
      </xdr:nvCxnSpPr>
      <xdr:spPr>
        <a:xfrm>
          <a:off x="14782800" y="13367513"/>
          <a:ext cx="889000" cy="32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105918</xdr:rowOff>
    </xdr:from>
    <xdr:to>
      <xdr:col>78</xdr:col>
      <xdr:colOff>120650</xdr:colOff>
      <xdr:row>78</xdr:row>
      <xdr:rowOff>36068</xdr:rowOff>
    </xdr:to>
    <xdr:sp macro="" textlink="">
      <xdr:nvSpPr>
        <xdr:cNvPr id="431" name="フローチャート: 判断 430"/>
        <xdr:cNvSpPr/>
      </xdr:nvSpPr>
      <xdr:spPr>
        <a:xfrm>
          <a:off x="15621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46245</xdr:rowOff>
    </xdr:from>
    <xdr:ext cx="736600" cy="259045"/>
    <xdr:sp macro="" textlink="">
      <xdr:nvSpPr>
        <xdr:cNvPr id="432" name="テキスト ボックス 431"/>
        <xdr:cNvSpPr txBox="1"/>
      </xdr:nvSpPr>
      <xdr:spPr>
        <a:xfrm>
          <a:off x="15290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165863</xdr:rowOff>
    </xdr:from>
    <xdr:to>
      <xdr:col>73</xdr:col>
      <xdr:colOff>180975</xdr:colOff>
      <xdr:row>77</xdr:row>
      <xdr:rowOff>165863</xdr:rowOff>
    </xdr:to>
    <xdr:cxnSp macro="">
      <xdr:nvCxnSpPr>
        <xdr:cNvPr id="433" name="直線コネクタ 432"/>
        <xdr:cNvCxnSpPr/>
      </xdr:nvCxnSpPr>
      <xdr:spPr>
        <a:xfrm>
          <a:off x="13893800" y="133675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158496</xdr:rowOff>
    </xdr:from>
    <xdr:to>
      <xdr:col>74</xdr:col>
      <xdr:colOff>31750</xdr:colOff>
      <xdr:row>77</xdr:row>
      <xdr:rowOff>88646</xdr:rowOff>
    </xdr:to>
    <xdr:sp macro="" textlink="">
      <xdr:nvSpPr>
        <xdr:cNvPr id="434" name="フローチャート: 判断 433"/>
        <xdr:cNvSpPr/>
      </xdr:nvSpPr>
      <xdr:spPr>
        <a:xfrm>
          <a:off x="14732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98823</xdr:rowOff>
    </xdr:from>
    <xdr:ext cx="762000" cy="259045"/>
    <xdr:sp macro="" textlink="">
      <xdr:nvSpPr>
        <xdr:cNvPr id="435" name="テキスト ボックス 434"/>
        <xdr:cNvSpPr txBox="1"/>
      </xdr:nvSpPr>
      <xdr:spPr>
        <a:xfrm>
          <a:off x="14401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69850</xdr:rowOff>
    </xdr:from>
    <xdr:to>
      <xdr:col>69</xdr:col>
      <xdr:colOff>92075</xdr:colOff>
      <xdr:row>77</xdr:row>
      <xdr:rowOff>165863</xdr:rowOff>
    </xdr:to>
    <xdr:cxnSp macro="">
      <xdr:nvCxnSpPr>
        <xdr:cNvPr id="436" name="直線コネクタ 435"/>
        <xdr:cNvCxnSpPr/>
      </xdr:nvCxnSpPr>
      <xdr:spPr>
        <a:xfrm>
          <a:off x="13004800" y="13271500"/>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7" name="フローチャート: 判断 436"/>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8" name="テキスト ボックス 437"/>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40" name="テキスト ボックス 439"/>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169926</xdr:rowOff>
    </xdr:from>
    <xdr:to>
      <xdr:col>82</xdr:col>
      <xdr:colOff>158750</xdr:colOff>
      <xdr:row>78</xdr:row>
      <xdr:rowOff>100076</xdr:rowOff>
    </xdr:to>
    <xdr:sp macro="" textlink="">
      <xdr:nvSpPr>
        <xdr:cNvPr id="446" name="楕円 445"/>
        <xdr:cNvSpPr/>
      </xdr:nvSpPr>
      <xdr:spPr>
        <a:xfrm>
          <a:off x="16459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142003</xdr:rowOff>
    </xdr:from>
    <xdr:ext cx="762000" cy="259045"/>
    <xdr:sp macro="" textlink="">
      <xdr:nvSpPr>
        <xdr:cNvPr id="447" name="公債費以外該当値テキスト"/>
        <xdr:cNvSpPr txBox="1"/>
      </xdr:nvSpPr>
      <xdr:spPr>
        <a:xfrm>
          <a:off x="165989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101346</xdr:rowOff>
    </xdr:from>
    <xdr:to>
      <xdr:col>78</xdr:col>
      <xdr:colOff>120650</xdr:colOff>
      <xdr:row>80</xdr:row>
      <xdr:rowOff>31496</xdr:rowOff>
    </xdr:to>
    <xdr:sp macro="" textlink="">
      <xdr:nvSpPr>
        <xdr:cNvPr id="448" name="楕円 447"/>
        <xdr:cNvSpPr/>
      </xdr:nvSpPr>
      <xdr:spPr>
        <a:xfrm>
          <a:off x="15621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16273</xdr:rowOff>
    </xdr:from>
    <xdr:ext cx="736600" cy="259045"/>
    <xdr:sp macro="" textlink="">
      <xdr:nvSpPr>
        <xdr:cNvPr id="449" name="テキスト ボックス 448"/>
        <xdr:cNvSpPr txBox="1"/>
      </xdr:nvSpPr>
      <xdr:spPr>
        <a:xfrm>
          <a:off x="15290800" y="13732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115063</xdr:rowOff>
    </xdr:from>
    <xdr:to>
      <xdr:col>74</xdr:col>
      <xdr:colOff>31750</xdr:colOff>
      <xdr:row>78</xdr:row>
      <xdr:rowOff>45213</xdr:rowOff>
    </xdr:to>
    <xdr:sp macro="" textlink="">
      <xdr:nvSpPr>
        <xdr:cNvPr id="450" name="楕円 449"/>
        <xdr:cNvSpPr/>
      </xdr:nvSpPr>
      <xdr:spPr>
        <a:xfrm>
          <a:off x="14732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29990</xdr:rowOff>
    </xdr:from>
    <xdr:ext cx="762000" cy="259045"/>
    <xdr:sp macro="" textlink="">
      <xdr:nvSpPr>
        <xdr:cNvPr id="451" name="テキスト ボックス 450"/>
        <xdr:cNvSpPr txBox="1"/>
      </xdr:nvSpPr>
      <xdr:spPr>
        <a:xfrm>
          <a:off x="14401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115063</xdr:rowOff>
    </xdr:from>
    <xdr:to>
      <xdr:col>69</xdr:col>
      <xdr:colOff>142875</xdr:colOff>
      <xdr:row>78</xdr:row>
      <xdr:rowOff>45213</xdr:rowOff>
    </xdr:to>
    <xdr:sp macro="" textlink="">
      <xdr:nvSpPr>
        <xdr:cNvPr id="452" name="楕円 451"/>
        <xdr:cNvSpPr/>
      </xdr:nvSpPr>
      <xdr:spPr>
        <a:xfrm>
          <a:off x="13843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29990</xdr:rowOff>
    </xdr:from>
    <xdr:ext cx="762000" cy="259045"/>
    <xdr:sp macro="" textlink="">
      <xdr:nvSpPr>
        <xdr:cNvPr id="453" name="テキスト ボックス 452"/>
        <xdr:cNvSpPr txBox="1"/>
      </xdr:nvSpPr>
      <xdr:spPr>
        <a:xfrm>
          <a:off x="13512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54" name="楕円 453"/>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55" name="テキスト ボックス 454"/>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兵庫県播磨町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24647</xdr:rowOff>
    </xdr:from>
    <xdr:to>
      <xdr:col>29</xdr:col>
      <xdr:colOff>127000</xdr:colOff>
      <xdr:row>20</xdr:row>
      <xdr:rowOff>122129</xdr:rowOff>
    </xdr:to>
    <xdr:cxnSp macro="">
      <xdr:nvCxnSpPr>
        <xdr:cNvPr id="47" name="直線コネクタ 46"/>
        <xdr:cNvCxnSpPr/>
      </xdr:nvCxnSpPr>
      <xdr:spPr bwMode="auto">
        <a:xfrm flipV="1">
          <a:off x="5651500" y="2129672"/>
          <a:ext cx="0" cy="1469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94206</xdr:rowOff>
    </xdr:from>
    <xdr:ext cx="762000" cy="259045"/>
    <xdr:sp macro="" textlink="">
      <xdr:nvSpPr>
        <xdr:cNvPr id="48" name="人口1人当たり決算額の推移最小値テキスト130"/>
        <xdr:cNvSpPr txBox="1"/>
      </xdr:nvSpPr>
      <xdr:spPr>
        <a:xfrm>
          <a:off x="5740400" y="35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122129</xdr:rowOff>
    </xdr:from>
    <xdr:to>
      <xdr:col>30</xdr:col>
      <xdr:colOff>25400</xdr:colOff>
      <xdr:row>20</xdr:row>
      <xdr:rowOff>122129</xdr:rowOff>
    </xdr:to>
    <xdr:cxnSp macro="">
      <xdr:nvCxnSpPr>
        <xdr:cNvPr id="49" name="直線コネクタ 48"/>
        <xdr:cNvCxnSpPr/>
      </xdr:nvCxnSpPr>
      <xdr:spPr bwMode="auto">
        <a:xfrm>
          <a:off x="5562600" y="3598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111024</xdr:rowOff>
    </xdr:from>
    <xdr:ext cx="762000" cy="259045"/>
    <xdr:sp macro="" textlink="">
      <xdr:nvSpPr>
        <xdr:cNvPr id="50" name="人口1人当たり決算額の推移最大値テキスト130"/>
        <xdr:cNvSpPr txBox="1"/>
      </xdr:nvSpPr>
      <xdr:spPr>
        <a:xfrm>
          <a:off x="5740400" y="18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24647</xdr:rowOff>
    </xdr:from>
    <xdr:to>
      <xdr:col>30</xdr:col>
      <xdr:colOff>25400</xdr:colOff>
      <xdr:row>12</xdr:row>
      <xdr:rowOff>24647</xdr:rowOff>
    </xdr:to>
    <xdr:cxnSp macro="">
      <xdr:nvCxnSpPr>
        <xdr:cNvPr id="51" name="直線コネクタ 50"/>
        <xdr:cNvCxnSpPr/>
      </xdr:nvCxnSpPr>
      <xdr:spPr bwMode="auto">
        <a:xfrm>
          <a:off x="5562600" y="2129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7910</xdr:rowOff>
    </xdr:from>
    <xdr:to>
      <xdr:col>29</xdr:col>
      <xdr:colOff>127000</xdr:colOff>
      <xdr:row>20</xdr:row>
      <xdr:rowOff>16075</xdr:rowOff>
    </xdr:to>
    <xdr:cxnSp macro="">
      <xdr:nvCxnSpPr>
        <xdr:cNvPr id="52" name="直線コネクタ 51"/>
        <xdr:cNvCxnSpPr/>
      </xdr:nvCxnSpPr>
      <xdr:spPr bwMode="auto">
        <a:xfrm flipV="1">
          <a:off x="5003800" y="3484535"/>
          <a:ext cx="647700" cy="8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136400</xdr:rowOff>
    </xdr:from>
    <xdr:ext cx="762000" cy="259045"/>
    <xdr:sp macro="" textlink="">
      <xdr:nvSpPr>
        <xdr:cNvPr id="53" name="人口1人当たり決算額の推移平均値テキスト130"/>
        <xdr:cNvSpPr txBox="1"/>
      </xdr:nvSpPr>
      <xdr:spPr>
        <a:xfrm>
          <a:off x="5740400" y="2927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119873</xdr:rowOff>
    </xdr:from>
    <xdr:to>
      <xdr:col>29</xdr:col>
      <xdr:colOff>177800</xdr:colOff>
      <xdr:row>18</xdr:row>
      <xdr:rowOff>50023</xdr:rowOff>
    </xdr:to>
    <xdr:sp macro="" textlink="">
      <xdr:nvSpPr>
        <xdr:cNvPr id="54" name="フローチャート: 判断 53"/>
        <xdr:cNvSpPr/>
      </xdr:nvSpPr>
      <xdr:spPr bwMode="auto">
        <a:xfrm>
          <a:off x="56007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16075</xdr:rowOff>
    </xdr:from>
    <xdr:to>
      <xdr:col>26</xdr:col>
      <xdr:colOff>50800</xdr:colOff>
      <xdr:row>20</xdr:row>
      <xdr:rowOff>21087</xdr:rowOff>
    </xdr:to>
    <xdr:cxnSp macro="">
      <xdr:nvCxnSpPr>
        <xdr:cNvPr id="55" name="直線コネクタ 54"/>
        <xdr:cNvCxnSpPr/>
      </xdr:nvCxnSpPr>
      <xdr:spPr bwMode="auto">
        <a:xfrm flipV="1">
          <a:off x="4305300" y="3492700"/>
          <a:ext cx="698500" cy="5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130585</xdr:rowOff>
    </xdr:from>
    <xdr:to>
      <xdr:col>26</xdr:col>
      <xdr:colOff>101600</xdr:colOff>
      <xdr:row>18</xdr:row>
      <xdr:rowOff>60735</xdr:rowOff>
    </xdr:to>
    <xdr:sp macro="" textlink="">
      <xdr:nvSpPr>
        <xdr:cNvPr id="56" name="フローチャート: 判断 55"/>
        <xdr:cNvSpPr/>
      </xdr:nvSpPr>
      <xdr:spPr bwMode="auto">
        <a:xfrm>
          <a:off x="4953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70912</xdr:rowOff>
    </xdr:from>
    <xdr:ext cx="736600" cy="259045"/>
    <xdr:sp macro="" textlink="">
      <xdr:nvSpPr>
        <xdr:cNvPr id="57" name="テキスト ボックス 56"/>
        <xdr:cNvSpPr txBox="1"/>
      </xdr:nvSpPr>
      <xdr:spPr>
        <a:xfrm>
          <a:off x="4622800" y="286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20451</xdr:rowOff>
    </xdr:from>
    <xdr:to>
      <xdr:col>22</xdr:col>
      <xdr:colOff>114300</xdr:colOff>
      <xdr:row>20</xdr:row>
      <xdr:rowOff>21087</xdr:rowOff>
    </xdr:to>
    <xdr:cxnSp macro="">
      <xdr:nvCxnSpPr>
        <xdr:cNvPr id="58" name="直線コネクタ 57"/>
        <xdr:cNvCxnSpPr/>
      </xdr:nvCxnSpPr>
      <xdr:spPr bwMode="auto">
        <a:xfrm>
          <a:off x="3606800" y="3497076"/>
          <a:ext cx="698500" cy="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151502</xdr:rowOff>
    </xdr:from>
    <xdr:to>
      <xdr:col>22</xdr:col>
      <xdr:colOff>165100</xdr:colOff>
      <xdr:row>18</xdr:row>
      <xdr:rowOff>81652</xdr:rowOff>
    </xdr:to>
    <xdr:sp macro="" textlink="">
      <xdr:nvSpPr>
        <xdr:cNvPr id="59" name="フローチャート: 判断 58"/>
        <xdr:cNvSpPr/>
      </xdr:nvSpPr>
      <xdr:spPr bwMode="auto">
        <a:xfrm>
          <a:off x="4254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91829</xdr:rowOff>
    </xdr:from>
    <xdr:ext cx="762000" cy="259045"/>
    <xdr:sp macro="" textlink="">
      <xdr:nvSpPr>
        <xdr:cNvPr id="60" name="テキスト ボックス 59"/>
        <xdr:cNvSpPr txBox="1"/>
      </xdr:nvSpPr>
      <xdr:spPr>
        <a:xfrm>
          <a:off x="3924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20451</xdr:rowOff>
    </xdr:from>
    <xdr:to>
      <xdr:col>18</xdr:col>
      <xdr:colOff>177800</xdr:colOff>
      <xdr:row>20</xdr:row>
      <xdr:rowOff>45466</xdr:rowOff>
    </xdr:to>
    <xdr:cxnSp macro="">
      <xdr:nvCxnSpPr>
        <xdr:cNvPr id="61" name="直線コネクタ 60"/>
        <xdr:cNvCxnSpPr/>
      </xdr:nvCxnSpPr>
      <xdr:spPr bwMode="auto">
        <a:xfrm flipV="1">
          <a:off x="2908300" y="3497076"/>
          <a:ext cx="698500" cy="25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36393</xdr:rowOff>
    </xdr:from>
    <xdr:ext cx="762000" cy="259045"/>
    <xdr:sp macro="" textlink="">
      <xdr:nvSpPr>
        <xdr:cNvPr id="63" name="テキスト ボックス 62"/>
        <xdr:cNvSpPr txBox="1"/>
      </xdr:nvSpPr>
      <xdr:spPr>
        <a:xfrm>
          <a:off x="32258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57359</xdr:rowOff>
    </xdr:from>
    <xdr:ext cx="762000" cy="259045"/>
    <xdr:sp macro="" textlink="">
      <xdr:nvSpPr>
        <xdr:cNvPr id="65" name="テキスト ボックス 64"/>
        <xdr:cNvSpPr txBox="1"/>
      </xdr:nvSpPr>
      <xdr:spPr>
        <a:xfrm>
          <a:off x="2527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128560</xdr:rowOff>
    </xdr:from>
    <xdr:to>
      <xdr:col>29</xdr:col>
      <xdr:colOff>177800</xdr:colOff>
      <xdr:row>20</xdr:row>
      <xdr:rowOff>58710</xdr:rowOff>
    </xdr:to>
    <xdr:sp macro="" textlink="">
      <xdr:nvSpPr>
        <xdr:cNvPr id="71" name="楕円 70"/>
        <xdr:cNvSpPr/>
      </xdr:nvSpPr>
      <xdr:spPr bwMode="auto">
        <a:xfrm>
          <a:off x="5600700" y="3433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37137</xdr:rowOff>
    </xdr:from>
    <xdr:ext cx="762000" cy="259045"/>
    <xdr:sp macro="" textlink="">
      <xdr:nvSpPr>
        <xdr:cNvPr id="72" name="人口1人当たり決算額の推移該当値テキスト130"/>
        <xdr:cNvSpPr txBox="1"/>
      </xdr:nvSpPr>
      <xdr:spPr>
        <a:xfrm>
          <a:off x="5740400" y="3342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136725</xdr:rowOff>
    </xdr:from>
    <xdr:to>
      <xdr:col>26</xdr:col>
      <xdr:colOff>101600</xdr:colOff>
      <xdr:row>20</xdr:row>
      <xdr:rowOff>66875</xdr:rowOff>
    </xdr:to>
    <xdr:sp macro="" textlink="">
      <xdr:nvSpPr>
        <xdr:cNvPr id="73" name="楕円 72"/>
        <xdr:cNvSpPr/>
      </xdr:nvSpPr>
      <xdr:spPr bwMode="auto">
        <a:xfrm>
          <a:off x="4953000" y="3441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51652</xdr:rowOff>
    </xdr:from>
    <xdr:ext cx="736600" cy="259045"/>
    <xdr:sp macro="" textlink="">
      <xdr:nvSpPr>
        <xdr:cNvPr id="74" name="テキスト ボックス 73"/>
        <xdr:cNvSpPr txBox="1"/>
      </xdr:nvSpPr>
      <xdr:spPr>
        <a:xfrm>
          <a:off x="4622800" y="352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141737</xdr:rowOff>
    </xdr:from>
    <xdr:to>
      <xdr:col>22</xdr:col>
      <xdr:colOff>165100</xdr:colOff>
      <xdr:row>20</xdr:row>
      <xdr:rowOff>71887</xdr:rowOff>
    </xdr:to>
    <xdr:sp macro="" textlink="">
      <xdr:nvSpPr>
        <xdr:cNvPr id="75" name="楕円 74"/>
        <xdr:cNvSpPr/>
      </xdr:nvSpPr>
      <xdr:spPr bwMode="auto">
        <a:xfrm>
          <a:off x="4254500" y="3446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56664</xdr:rowOff>
    </xdr:from>
    <xdr:ext cx="762000" cy="259045"/>
    <xdr:sp macro="" textlink="">
      <xdr:nvSpPr>
        <xdr:cNvPr id="76" name="テキスト ボックス 75"/>
        <xdr:cNvSpPr txBox="1"/>
      </xdr:nvSpPr>
      <xdr:spPr>
        <a:xfrm>
          <a:off x="3924300" y="353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141101</xdr:rowOff>
    </xdr:from>
    <xdr:to>
      <xdr:col>19</xdr:col>
      <xdr:colOff>38100</xdr:colOff>
      <xdr:row>20</xdr:row>
      <xdr:rowOff>71251</xdr:rowOff>
    </xdr:to>
    <xdr:sp macro="" textlink="">
      <xdr:nvSpPr>
        <xdr:cNvPr id="77" name="楕円 76"/>
        <xdr:cNvSpPr/>
      </xdr:nvSpPr>
      <xdr:spPr bwMode="auto">
        <a:xfrm>
          <a:off x="3556000" y="3446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56028</xdr:rowOff>
    </xdr:from>
    <xdr:ext cx="762000" cy="259045"/>
    <xdr:sp macro="" textlink="">
      <xdr:nvSpPr>
        <xdr:cNvPr id="78" name="テキスト ボックス 77"/>
        <xdr:cNvSpPr txBox="1"/>
      </xdr:nvSpPr>
      <xdr:spPr>
        <a:xfrm>
          <a:off x="3225800" y="353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166116</xdr:rowOff>
    </xdr:from>
    <xdr:to>
      <xdr:col>15</xdr:col>
      <xdr:colOff>101600</xdr:colOff>
      <xdr:row>20</xdr:row>
      <xdr:rowOff>96266</xdr:rowOff>
    </xdr:to>
    <xdr:sp macro="" textlink="">
      <xdr:nvSpPr>
        <xdr:cNvPr id="79" name="楕円 78"/>
        <xdr:cNvSpPr/>
      </xdr:nvSpPr>
      <xdr:spPr bwMode="auto">
        <a:xfrm>
          <a:off x="2857500" y="3471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81043</xdr:rowOff>
    </xdr:from>
    <xdr:ext cx="762000" cy="259045"/>
    <xdr:sp macro="" textlink="">
      <xdr:nvSpPr>
        <xdr:cNvPr id="80" name="テキスト ボックス 79"/>
        <xdr:cNvSpPr txBox="1"/>
      </xdr:nvSpPr>
      <xdr:spPr>
        <a:xfrm>
          <a:off x="2527300" y="355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181244</xdr:rowOff>
    </xdr:from>
    <xdr:to>
      <xdr:col>29</xdr:col>
      <xdr:colOff>127000</xdr:colOff>
      <xdr:row>37</xdr:row>
      <xdr:rowOff>288261</xdr:rowOff>
    </xdr:to>
    <xdr:cxnSp macro="">
      <xdr:nvCxnSpPr>
        <xdr:cNvPr id="110" name="直線コネクタ 109"/>
        <xdr:cNvCxnSpPr/>
      </xdr:nvCxnSpPr>
      <xdr:spPr bwMode="auto">
        <a:xfrm flipV="1">
          <a:off x="5651500" y="6105794"/>
          <a:ext cx="0" cy="1307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260338</xdr:rowOff>
    </xdr:from>
    <xdr:ext cx="762000" cy="259045"/>
    <xdr:sp macro="" textlink="">
      <xdr:nvSpPr>
        <xdr:cNvPr id="111" name="人口1人当たり決算額の推移最小値テキスト445"/>
        <xdr:cNvSpPr txBox="1"/>
      </xdr:nvSpPr>
      <xdr:spPr>
        <a:xfrm>
          <a:off x="5740400" y="738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288261</xdr:rowOff>
    </xdr:from>
    <xdr:to>
      <xdr:col>30</xdr:col>
      <xdr:colOff>25400</xdr:colOff>
      <xdr:row>37</xdr:row>
      <xdr:rowOff>288261</xdr:rowOff>
    </xdr:to>
    <xdr:cxnSp macro="">
      <xdr:nvCxnSpPr>
        <xdr:cNvPr id="112" name="直線コネクタ 111"/>
        <xdr:cNvCxnSpPr/>
      </xdr:nvCxnSpPr>
      <xdr:spPr bwMode="auto">
        <a:xfrm>
          <a:off x="5562600" y="7412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96171</xdr:rowOff>
    </xdr:from>
    <xdr:ext cx="762000" cy="259045"/>
    <xdr:sp macro="" textlink="">
      <xdr:nvSpPr>
        <xdr:cNvPr id="113" name="人口1人当たり決算額の推移最大値テキスト445"/>
        <xdr:cNvSpPr txBox="1"/>
      </xdr:nvSpPr>
      <xdr:spPr>
        <a:xfrm>
          <a:off x="5740400" y="58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181244</xdr:rowOff>
    </xdr:from>
    <xdr:to>
      <xdr:col>30</xdr:col>
      <xdr:colOff>25400</xdr:colOff>
      <xdr:row>33</xdr:row>
      <xdr:rowOff>181244</xdr:rowOff>
    </xdr:to>
    <xdr:cxnSp macro="">
      <xdr:nvCxnSpPr>
        <xdr:cNvPr id="114" name="直線コネクタ 113"/>
        <xdr:cNvCxnSpPr/>
      </xdr:nvCxnSpPr>
      <xdr:spPr bwMode="auto">
        <a:xfrm>
          <a:off x="5562600" y="610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160963</xdr:rowOff>
    </xdr:from>
    <xdr:to>
      <xdr:col>29</xdr:col>
      <xdr:colOff>127000</xdr:colOff>
      <xdr:row>37</xdr:row>
      <xdr:rowOff>190159</xdr:rowOff>
    </xdr:to>
    <xdr:cxnSp macro="">
      <xdr:nvCxnSpPr>
        <xdr:cNvPr id="115" name="直線コネクタ 114"/>
        <xdr:cNvCxnSpPr/>
      </xdr:nvCxnSpPr>
      <xdr:spPr bwMode="auto">
        <a:xfrm flipV="1">
          <a:off x="5003800" y="7285663"/>
          <a:ext cx="647700" cy="29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45374</xdr:rowOff>
    </xdr:from>
    <xdr:ext cx="762000" cy="259045"/>
    <xdr:sp macro="" textlink="">
      <xdr:nvSpPr>
        <xdr:cNvPr id="116" name="人口1人当たり決算額の推移平均値テキスト445"/>
        <xdr:cNvSpPr txBox="1"/>
      </xdr:nvSpPr>
      <xdr:spPr>
        <a:xfrm>
          <a:off x="5740400" y="6655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200297</xdr:rowOff>
    </xdr:from>
    <xdr:to>
      <xdr:col>29</xdr:col>
      <xdr:colOff>177800</xdr:colOff>
      <xdr:row>35</xdr:row>
      <xdr:rowOff>301897</xdr:rowOff>
    </xdr:to>
    <xdr:sp macro="" textlink="">
      <xdr:nvSpPr>
        <xdr:cNvPr id="117" name="フローチャート: 判断 116"/>
        <xdr:cNvSpPr/>
      </xdr:nvSpPr>
      <xdr:spPr bwMode="auto">
        <a:xfrm>
          <a:off x="56007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178631</xdr:rowOff>
    </xdr:from>
    <xdr:to>
      <xdr:col>26</xdr:col>
      <xdr:colOff>50800</xdr:colOff>
      <xdr:row>37</xdr:row>
      <xdr:rowOff>190159</xdr:rowOff>
    </xdr:to>
    <xdr:cxnSp macro="">
      <xdr:nvCxnSpPr>
        <xdr:cNvPr id="118" name="直線コネクタ 117"/>
        <xdr:cNvCxnSpPr/>
      </xdr:nvCxnSpPr>
      <xdr:spPr bwMode="auto">
        <a:xfrm>
          <a:off x="4305300" y="7303331"/>
          <a:ext cx="698500" cy="11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202093</xdr:rowOff>
    </xdr:from>
    <xdr:to>
      <xdr:col>26</xdr:col>
      <xdr:colOff>101600</xdr:colOff>
      <xdr:row>35</xdr:row>
      <xdr:rowOff>303693</xdr:rowOff>
    </xdr:to>
    <xdr:sp macro="" textlink="">
      <xdr:nvSpPr>
        <xdr:cNvPr id="119" name="フローチャート: 判断 118"/>
        <xdr:cNvSpPr/>
      </xdr:nvSpPr>
      <xdr:spPr bwMode="auto">
        <a:xfrm>
          <a:off x="4953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313870</xdr:rowOff>
    </xdr:from>
    <xdr:ext cx="736600" cy="259045"/>
    <xdr:sp macro="" textlink="">
      <xdr:nvSpPr>
        <xdr:cNvPr id="120" name="テキスト ボックス 119"/>
        <xdr:cNvSpPr txBox="1"/>
      </xdr:nvSpPr>
      <xdr:spPr>
        <a:xfrm>
          <a:off x="4622800" y="658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37683</xdr:rowOff>
    </xdr:from>
    <xdr:to>
      <xdr:col>22</xdr:col>
      <xdr:colOff>114300</xdr:colOff>
      <xdr:row>37</xdr:row>
      <xdr:rowOff>178631</xdr:rowOff>
    </xdr:to>
    <xdr:cxnSp macro="">
      <xdr:nvCxnSpPr>
        <xdr:cNvPr id="121" name="直線コネクタ 120"/>
        <xdr:cNvCxnSpPr/>
      </xdr:nvCxnSpPr>
      <xdr:spPr bwMode="auto">
        <a:xfrm>
          <a:off x="3606800" y="7162383"/>
          <a:ext cx="698500" cy="140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236612</xdr:rowOff>
    </xdr:from>
    <xdr:to>
      <xdr:col>22</xdr:col>
      <xdr:colOff>165100</xdr:colOff>
      <xdr:row>35</xdr:row>
      <xdr:rowOff>338212</xdr:rowOff>
    </xdr:to>
    <xdr:sp macro="" textlink="">
      <xdr:nvSpPr>
        <xdr:cNvPr id="122" name="フローチャート: 判断 121"/>
        <xdr:cNvSpPr/>
      </xdr:nvSpPr>
      <xdr:spPr bwMode="auto">
        <a:xfrm>
          <a:off x="4254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5489</xdr:rowOff>
    </xdr:from>
    <xdr:ext cx="762000" cy="259045"/>
    <xdr:sp macro="" textlink="">
      <xdr:nvSpPr>
        <xdr:cNvPr id="123" name="テキスト ボックス 122"/>
        <xdr:cNvSpPr txBox="1"/>
      </xdr:nvSpPr>
      <xdr:spPr>
        <a:xfrm>
          <a:off x="3924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33600</xdr:rowOff>
    </xdr:from>
    <xdr:to>
      <xdr:col>18</xdr:col>
      <xdr:colOff>177800</xdr:colOff>
      <xdr:row>37</xdr:row>
      <xdr:rowOff>37683</xdr:rowOff>
    </xdr:to>
    <xdr:cxnSp macro="">
      <xdr:nvCxnSpPr>
        <xdr:cNvPr id="124" name="直線コネクタ 123"/>
        <xdr:cNvCxnSpPr/>
      </xdr:nvCxnSpPr>
      <xdr:spPr bwMode="auto">
        <a:xfrm>
          <a:off x="2908300" y="7158300"/>
          <a:ext cx="698500" cy="40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191806</xdr:rowOff>
    </xdr:from>
    <xdr:to>
      <xdr:col>19</xdr:col>
      <xdr:colOff>38100</xdr:colOff>
      <xdr:row>35</xdr:row>
      <xdr:rowOff>293406</xdr:rowOff>
    </xdr:to>
    <xdr:sp macro="" textlink="">
      <xdr:nvSpPr>
        <xdr:cNvPr id="125" name="フローチャート: 判断 124"/>
        <xdr:cNvSpPr/>
      </xdr:nvSpPr>
      <xdr:spPr bwMode="auto">
        <a:xfrm>
          <a:off x="3556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303583</xdr:rowOff>
    </xdr:from>
    <xdr:ext cx="762000" cy="259045"/>
    <xdr:sp macro="" textlink="">
      <xdr:nvSpPr>
        <xdr:cNvPr id="126" name="テキスト ボックス 125"/>
        <xdr:cNvSpPr txBox="1"/>
      </xdr:nvSpPr>
      <xdr:spPr>
        <a:xfrm>
          <a:off x="32258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134558</xdr:rowOff>
    </xdr:from>
    <xdr:to>
      <xdr:col>15</xdr:col>
      <xdr:colOff>101600</xdr:colOff>
      <xdr:row>35</xdr:row>
      <xdr:rowOff>236158</xdr:rowOff>
    </xdr:to>
    <xdr:sp macro="" textlink="">
      <xdr:nvSpPr>
        <xdr:cNvPr id="127" name="フローチャート: 判断 126"/>
        <xdr:cNvSpPr/>
      </xdr:nvSpPr>
      <xdr:spPr bwMode="auto">
        <a:xfrm>
          <a:off x="2857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246335</xdr:rowOff>
    </xdr:from>
    <xdr:ext cx="762000" cy="259045"/>
    <xdr:sp macro="" textlink="">
      <xdr:nvSpPr>
        <xdr:cNvPr id="128" name="テキスト ボックス 127"/>
        <xdr:cNvSpPr txBox="1"/>
      </xdr:nvSpPr>
      <xdr:spPr>
        <a:xfrm>
          <a:off x="2527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110163</xdr:rowOff>
    </xdr:from>
    <xdr:to>
      <xdr:col>29</xdr:col>
      <xdr:colOff>177800</xdr:colOff>
      <xdr:row>37</xdr:row>
      <xdr:rowOff>211763</xdr:rowOff>
    </xdr:to>
    <xdr:sp macro="" textlink="">
      <xdr:nvSpPr>
        <xdr:cNvPr id="134" name="楕円 133"/>
        <xdr:cNvSpPr/>
      </xdr:nvSpPr>
      <xdr:spPr bwMode="auto">
        <a:xfrm>
          <a:off x="5600700" y="7234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82240</xdr:rowOff>
    </xdr:from>
    <xdr:ext cx="762000" cy="259045"/>
    <xdr:sp macro="" textlink="">
      <xdr:nvSpPr>
        <xdr:cNvPr id="135" name="人口1人当たり決算額の推移該当値テキスト445"/>
        <xdr:cNvSpPr txBox="1"/>
      </xdr:nvSpPr>
      <xdr:spPr>
        <a:xfrm>
          <a:off x="5740400" y="7206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139359</xdr:rowOff>
    </xdr:from>
    <xdr:to>
      <xdr:col>26</xdr:col>
      <xdr:colOff>101600</xdr:colOff>
      <xdr:row>37</xdr:row>
      <xdr:rowOff>240959</xdr:rowOff>
    </xdr:to>
    <xdr:sp macro="" textlink="">
      <xdr:nvSpPr>
        <xdr:cNvPr id="136" name="楕円 135"/>
        <xdr:cNvSpPr/>
      </xdr:nvSpPr>
      <xdr:spPr bwMode="auto">
        <a:xfrm>
          <a:off x="4953000" y="7264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225736</xdr:rowOff>
    </xdr:from>
    <xdr:ext cx="736600" cy="259045"/>
    <xdr:sp macro="" textlink="">
      <xdr:nvSpPr>
        <xdr:cNvPr id="137" name="テキスト ボックス 136"/>
        <xdr:cNvSpPr txBox="1"/>
      </xdr:nvSpPr>
      <xdr:spPr>
        <a:xfrm>
          <a:off x="4622800" y="7350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127831</xdr:rowOff>
    </xdr:from>
    <xdr:to>
      <xdr:col>22</xdr:col>
      <xdr:colOff>165100</xdr:colOff>
      <xdr:row>37</xdr:row>
      <xdr:rowOff>229431</xdr:rowOff>
    </xdr:to>
    <xdr:sp macro="" textlink="">
      <xdr:nvSpPr>
        <xdr:cNvPr id="138" name="楕円 137"/>
        <xdr:cNvSpPr/>
      </xdr:nvSpPr>
      <xdr:spPr bwMode="auto">
        <a:xfrm>
          <a:off x="4254500" y="7252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214208</xdr:rowOff>
    </xdr:from>
    <xdr:ext cx="762000" cy="259045"/>
    <xdr:sp macro="" textlink="">
      <xdr:nvSpPr>
        <xdr:cNvPr id="139" name="テキスト ボックス 138"/>
        <xdr:cNvSpPr txBox="1"/>
      </xdr:nvSpPr>
      <xdr:spPr>
        <a:xfrm>
          <a:off x="3924300" y="7338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158333</xdr:rowOff>
    </xdr:from>
    <xdr:to>
      <xdr:col>19</xdr:col>
      <xdr:colOff>38100</xdr:colOff>
      <xdr:row>37</xdr:row>
      <xdr:rowOff>88483</xdr:rowOff>
    </xdr:to>
    <xdr:sp macro="" textlink="">
      <xdr:nvSpPr>
        <xdr:cNvPr id="140" name="楕円 139"/>
        <xdr:cNvSpPr/>
      </xdr:nvSpPr>
      <xdr:spPr bwMode="auto">
        <a:xfrm>
          <a:off x="3556000" y="7111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73260</xdr:rowOff>
    </xdr:from>
    <xdr:ext cx="762000" cy="259045"/>
    <xdr:sp macro="" textlink="">
      <xdr:nvSpPr>
        <xdr:cNvPr id="141" name="テキスト ボックス 140"/>
        <xdr:cNvSpPr txBox="1"/>
      </xdr:nvSpPr>
      <xdr:spPr>
        <a:xfrm>
          <a:off x="3225800" y="719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154250</xdr:rowOff>
    </xdr:from>
    <xdr:to>
      <xdr:col>15</xdr:col>
      <xdr:colOff>101600</xdr:colOff>
      <xdr:row>37</xdr:row>
      <xdr:rowOff>84400</xdr:rowOff>
    </xdr:to>
    <xdr:sp macro="" textlink="">
      <xdr:nvSpPr>
        <xdr:cNvPr id="142" name="楕円 141"/>
        <xdr:cNvSpPr/>
      </xdr:nvSpPr>
      <xdr:spPr bwMode="auto">
        <a:xfrm>
          <a:off x="2857500" y="7107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69177</xdr:rowOff>
    </xdr:from>
    <xdr:ext cx="762000" cy="259045"/>
    <xdr:sp macro="" textlink="">
      <xdr:nvSpPr>
        <xdr:cNvPr id="143" name="テキスト ボックス 142"/>
        <xdr:cNvSpPr txBox="1"/>
      </xdr:nvSpPr>
      <xdr:spPr>
        <a:xfrm>
          <a:off x="2527300" y="71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兵庫県播磨町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34,615
34,205
9.13
12,238,522
11,395,625
690,802
6,697,015
8,564,552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156943</xdr:rowOff>
    </xdr:from>
    <xdr:to>
      <xdr:col>24</xdr:col>
      <xdr:colOff>62865</xdr:colOff>
      <xdr:row>38</xdr:row>
      <xdr:rowOff>27050</xdr:rowOff>
    </xdr:to>
    <xdr:cxnSp macro="">
      <xdr:nvCxnSpPr>
        <xdr:cNvPr id="58" name="直線コネクタ 57"/>
        <xdr:cNvCxnSpPr/>
      </xdr:nvCxnSpPr>
      <xdr:spPr>
        <a:xfrm flipV="1">
          <a:off x="4633595" y="5300443"/>
          <a:ext cx="1270" cy="124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30877</xdr:rowOff>
    </xdr:from>
    <xdr:ext cx="534377" cy="259045"/>
    <xdr:sp macro="" textlink="">
      <xdr:nvSpPr>
        <xdr:cNvPr id="59" name="人件費最小値テキスト"/>
        <xdr:cNvSpPr txBox="1"/>
      </xdr:nvSpPr>
      <xdr:spPr>
        <a:xfrm>
          <a:off x="4686300" y="65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27050</xdr:rowOff>
    </xdr:from>
    <xdr:to>
      <xdr:col>24</xdr:col>
      <xdr:colOff>152400</xdr:colOff>
      <xdr:row>38</xdr:row>
      <xdr:rowOff>27050</xdr:rowOff>
    </xdr:to>
    <xdr:cxnSp macro="">
      <xdr:nvCxnSpPr>
        <xdr:cNvPr id="60" name="直線コネクタ 59"/>
        <xdr:cNvCxnSpPr/>
      </xdr:nvCxnSpPr>
      <xdr:spPr>
        <a:xfrm>
          <a:off x="4546600" y="65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103620</xdr:rowOff>
    </xdr:from>
    <xdr:ext cx="599010" cy="259045"/>
    <xdr:sp macro="" textlink="">
      <xdr:nvSpPr>
        <xdr:cNvPr id="61" name="人件費最大値テキスト"/>
        <xdr:cNvSpPr txBox="1"/>
      </xdr:nvSpPr>
      <xdr:spPr>
        <a:xfrm>
          <a:off x="4686300" y="50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156943</xdr:rowOff>
    </xdr:from>
    <xdr:to>
      <xdr:col>24</xdr:col>
      <xdr:colOff>152400</xdr:colOff>
      <xdr:row>30</xdr:row>
      <xdr:rowOff>156943</xdr:rowOff>
    </xdr:to>
    <xdr:cxnSp macro="">
      <xdr:nvCxnSpPr>
        <xdr:cNvPr id="62" name="直線コネクタ 61"/>
        <xdr:cNvCxnSpPr/>
      </xdr:nvCxnSpPr>
      <xdr:spPr>
        <a:xfrm>
          <a:off x="4546600" y="5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106880</xdr:rowOff>
    </xdr:from>
    <xdr:to>
      <xdr:col>24</xdr:col>
      <xdr:colOff>63500</xdr:colOff>
      <xdr:row>37</xdr:row>
      <xdr:rowOff>116954</xdr:rowOff>
    </xdr:to>
    <xdr:cxnSp macro="">
      <xdr:nvCxnSpPr>
        <xdr:cNvPr id="63" name="直線コネクタ 62"/>
        <xdr:cNvCxnSpPr/>
      </xdr:nvCxnSpPr>
      <xdr:spPr>
        <a:xfrm>
          <a:off x="3797300" y="6450530"/>
          <a:ext cx="838200" cy="1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169009</xdr:rowOff>
    </xdr:from>
    <xdr:ext cx="534377" cy="259045"/>
    <xdr:sp macro="" textlink="">
      <xdr:nvSpPr>
        <xdr:cNvPr id="64" name="人件費平均値テキスト"/>
        <xdr:cNvSpPr txBox="1"/>
      </xdr:nvSpPr>
      <xdr:spPr>
        <a:xfrm>
          <a:off x="4686300" y="599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146132</xdr:rowOff>
    </xdr:from>
    <xdr:to>
      <xdr:col>24</xdr:col>
      <xdr:colOff>114300</xdr:colOff>
      <xdr:row>36</xdr:row>
      <xdr:rowOff>76282</xdr:rowOff>
    </xdr:to>
    <xdr:sp macro="" textlink="">
      <xdr:nvSpPr>
        <xdr:cNvPr id="65" name="フローチャート: 判断 64"/>
        <xdr:cNvSpPr/>
      </xdr:nvSpPr>
      <xdr:spPr>
        <a:xfrm>
          <a:off x="45847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100871</xdr:rowOff>
    </xdr:from>
    <xdr:to>
      <xdr:col>19</xdr:col>
      <xdr:colOff>177800</xdr:colOff>
      <xdr:row>37</xdr:row>
      <xdr:rowOff>106880</xdr:rowOff>
    </xdr:to>
    <xdr:cxnSp macro="">
      <xdr:nvCxnSpPr>
        <xdr:cNvPr id="66" name="直線コネクタ 65"/>
        <xdr:cNvCxnSpPr/>
      </xdr:nvCxnSpPr>
      <xdr:spPr>
        <a:xfrm>
          <a:off x="2908300" y="6444521"/>
          <a:ext cx="889000" cy="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148581</xdr:rowOff>
    </xdr:from>
    <xdr:to>
      <xdr:col>20</xdr:col>
      <xdr:colOff>38100</xdr:colOff>
      <xdr:row>36</xdr:row>
      <xdr:rowOff>78731</xdr:rowOff>
    </xdr:to>
    <xdr:sp macro="" textlink="">
      <xdr:nvSpPr>
        <xdr:cNvPr id="67" name="フローチャート: 判断 66"/>
        <xdr:cNvSpPr/>
      </xdr:nvSpPr>
      <xdr:spPr>
        <a:xfrm>
          <a:off x="3746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95258</xdr:rowOff>
    </xdr:from>
    <xdr:ext cx="534377" cy="259045"/>
    <xdr:sp macro="" textlink="">
      <xdr:nvSpPr>
        <xdr:cNvPr id="68" name="テキスト ボックス 67"/>
        <xdr:cNvSpPr txBox="1"/>
      </xdr:nvSpPr>
      <xdr:spPr>
        <a:xfrm>
          <a:off x="3530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100871</xdr:rowOff>
    </xdr:from>
    <xdr:to>
      <xdr:col>15</xdr:col>
      <xdr:colOff>50800</xdr:colOff>
      <xdr:row>37</xdr:row>
      <xdr:rowOff>103320</xdr:rowOff>
    </xdr:to>
    <xdr:cxnSp macro="">
      <xdr:nvCxnSpPr>
        <xdr:cNvPr id="69" name="直線コネクタ 68"/>
        <xdr:cNvCxnSpPr/>
      </xdr:nvCxnSpPr>
      <xdr:spPr>
        <a:xfrm flipV="1">
          <a:off x="2019300" y="6444521"/>
          <a:ext cx="8890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156713</xdr:rowOff>
    </xdr:from>
    <xdr:to>
      <xdr:col>15</xdr:col>
      <xdr:colOff>101600</xdr:colOff>
      <xdr:row>36</xdr:row>
      <xdr:rowOff>86863</xdr:rowOff>
    </xdr:to>
    <xdr:sp macro="" textlink="">
      <xdr:nvSpPr>
        <xdr:cNvPr id="70" name="フローチャート: 判断 69"/>
        <xdr:cNvSpPr/>
      </xdr:nvSpPr>
      <xdr:spPr>
        <a:xfrm>
          <a:off x="2857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103390</xdr:rowOff>
    </xdr:from>
    <xdr:ext cx="534377" cy="259045"/>
    <xdr:sp macro="" textlink="">
      <xdr:nvSpPr>
        <xdr:cNvPr id="71" name="テキスト ボックス 70"/>
        <xdr:cNvSpPr txBox="1"/>
      </xdr:nvSpPr>
      <xdr:spPr>
        <a:xfrm>
          <a:off x="2641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95809</xdr:rowOff>
    </xdr:from>
    <xdr:to>
      <xdr:col>10</xdr:col>
      <xdr:colOff>114300</xdr:colOff>
      <xdr:row>37</xdr:row>
      <xdr:rowOff>103320</xdr:rowOff>
    </xdr:to>
    <xdr:cxnSp macro="">
      <xdr:nvCxnSpPr>
        <xdr:cNvPr id="72" name="直線コネクタ 71"/>
        <xdr:cNvCxnSpPr/>
      </xdr:nvCxnSpPr>
      <xdr:spPr>
        <a:xfrm>
          <a:off x="1130300" y="6439459"/>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91953</xdr:rowOff>
    </xdr:from>
    <xdr:to>
      <xdr:col>10</xdr:col>
      <xdr:colOff>165100</xdr:colOff>
      <xdr:row>36</xdr:row>
      <xdr:rowOff>22103</xdr:rowOff>
    </xdr:to>
    <xdr:sp macro="" textlink="">
      <xdr:nvSpPr>
        <xdr:cNvPr id="73" name="フローチャート: 判断 72"/>
        <xdr:cNvSpPr/>
      </xdr:nvSpPr>
      <xdr:spPr>
        <a:xfrm>
          <a:off x="1968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38630</xdr:rowOff>
    </xdr:from>
    <xdr:ext cx="534377" cy="259045"/>
    <xdr:sp macro="" textlink="">
      <xdr:nvSpPr>
        <xdr:cNvPr id="74" name="テキスト ボックス 73"/>
        <xdr:cNvSpPr txBox="1"/>
      </xdr:nvSpPr>
      <xdr:spPr>
        <a:xfrm>
          <a:off x="1752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101326</xdr:rowOff>
    </xdr:from>
    <xdr:to>
      <xdr:col>6</xdr:col>
      <xdr:colOff>38100</xdr:colOff>
      <xdr:row>36</xdr:row>
      <xdr:rowOff>31476</xdr:rowOff>
    </xdr:to>
    <xdr:sp macro="" textlink="">
      <xdr:nvSpPr>
        <xdr:cNvPr id="75" name="フローチャート: 判断 74"/>
        <xdr:cNvSpPr/>
      </xdr:nvSpPr>
      <xdr:spPr>
        <a:xfrm>
          <a:off x="1079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48003</xdr:rowOff>
    </xdr:from>
    <xdr:ext cx="534377" cy="259045"/>
    <xdr:sp macro="" textlink="">
      <xdr:nvSpPr>
        <xdr:cNvPr id="76" name="テキスト ボックス 75"/>
        <xdr:cNvSpPr txBox="1"/>
      </xdr:nvSpPr>
      <xdr:spPr>
        <a:xfrm>
          <a:off x="863111" y="587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66154</xdr:rowOff>
    </xdr:from>
    <xdr:to>
      <xdr:col>24</xdr:col>
      <xdr:colOff>114300</xdr:colOff>
      <xdr:row>37</xdr:row>
      <xdr:rowOff>167754</xdr:rowOff>
    </xdr:to>
    <xdr:sp macro="" textlink="">
      <xdr:nvSpPr>
        <xdr:cNvPr id="82" name="楕円 81"/>
        <xdr:cNvSpPr/>
      </xdr:nvSpPr>
      <xdr:spPr>
        <a:xfrm>
          <a:off x="4584700" y="64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152531</xdr:rowOff>
    </xdr:from>
    <xdr:ext cx="534377" cy="259045"/>
    <xdr:sp macro="" textlink="">
      <xdr:nvSpPr>
        <xdr:cNvPr id="83" name="人件費該当値テキスト"/>
        <xdr:cNvSpPr txBox="1"/>
      </xdr:nvSpPr>
      <xdr:spPr>
        <a:xfrm>
          <a:off x="4686300" y="63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56080</xdr:rowOff>
    </xdr:from>
    <xdr:to>
      <xdr:col>20</xdr:col>
      <xdr:colOff>38100</xdr:colOff>
      <xdr:row>37</xdr:row>
      <xdr:rowOff>157680</xdr:rowOff>
    </xdr:to>
    <xdr:sp macro="" textlink="">
      <xdr:nvSpPr>
        <xdr:cNvPr id="84" name="楕円 83"/>
        <xdr:cNvSpPr/>
      </xdr:nvSpPr>
      <xdr:spPr>
        <a:xfrm>
          <a:off x="3746500" y="639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148807</xdr:rowOff>
    </xdr:from>
    <xdr:ext cx="534377" cy="259045"/>
    <xdr:sp macro="" textlink="">
      <xdr:nvSpPr>
        <xdr:cNvPr id="85" name="テキスト ボックス 84"/>
        <xdr:cNvSpPr txBox="1"/>
      </xdr:nvSpPr>
      <xdr:spPr>
        <a:xfrm>
          <a:off x="3530111" y="649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50071</xdr:rowOff>
    </xdr:from>
    <xdr:to>
      <xdr:col>15</xdr:col>
      <xdr:colOff>101600</xdr:colOff>
      <xdr:row>37</xdr:row>
      <xdr:rowOff>151671</xdr:rowOff>
    </xdr:to>
    <xdr:sp macro="" textlink="">
      <xdr:nvSpPr>
        <xdr:cNvPr id="86" name="楕円 85"/>
        <xdr:cNvSpPr/>
      </xdr:nvSpPr>
      <xdr:spPr>
        <a:xfrm>
          <a:off x="2857500" y="639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142798</xdr:rowOff>
    </xdr:from>
    <xdr:ext cx="534377" cy="259045"/>
    <xdr:sp macro="" textlink="">
      <xdr:nvSpPr>
        <xdr:cNvPr id="87" name="テキスト ボックス 86"/>
        <xdr:cNvSpPr txBox="1"/>
      </xdr:nvSpPr>
      <xdr:spPr>
        <a:xfrm>
          <a:off x="2641111" y="648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52520</xdr:rowOff>
    </xdr:from>
    <xdr:to>
      <xdr:col>10</xdr:col>
      <xdr:colOff>165100</xdr:colOff>
      <xdr:row>37</xdr:row>
      <xdr:rowOff>154120</xdr:rowOff>
    </xdr:to>
    <xdr:sp macro="" textlink="">
      <xdr:nvSpPr>
        <xdr:cNvPr id="88" name="楕円 87"/>
        <xdr:cNvSpPr/>
      </xdr:nvSpPr>
      <xdr:spPr>
        <a:xfrm>
          <a:off x="1968500" y="63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145247</xdr:rowOff>
    </xdr:from>
    <xdr:ext cx="534377" cy="259045"/>
    <xdr:sp macro="" textlink="">
      <xdr:nvSpPr>
        <xdr:cNvPr id="89" name="テキスト ボックス 88"/>
        <xdr:cNvSpPr txBox="1"/>
      </xdr:nvSpPr>
      <xdr:spPr>
        <a:xfrm>
          <a:off x="1752111" y="648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45009</xdr:rowOff>
    </xdr:from>
    <xdr:to>
      <xdr:col>6</xdr:col>
      <xdr:colOff>38100</xdr:colOff>
      <xdr:row>37</xdr:row>
      <xdr:rowOff>146609</xdr:rowOff>
    </xdr:to>
    <xdr:sp macro="" textlink="">
      <xdr:nvSpPr>
        <xdr:cNvPr id="90" name="楕円 89"/>
        <xdr:cNvSpPr/>
      </xdr:nvSpPr>
      <xdr:spPr>
        <a:xfrm>
          <a:off x="1079500" y="638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137736</xdr:rowOff>
    </xdr:from>
    <xdr:ext cx="534377" cy="259045"/>
    <xdr:sp macro="" textlink="">
      <xdr:nvSpPr>
        <xdr:cNvPr id="91" name="テキスト ボックス 90"/>
        <xdr:cNvSpPr txBox="1"/>
      </xdr:nvSpPr>
      <xdr:spPr>
        <a:xfrm>
          <a:off x="863111" y="648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1440</xdr:rowOff>
    </xdr:from>
    <xdr:to>
      <xdr:col>24</xdr:col>
      <xdr:colOff>62865</xdr:colOff>
      <xdr:row>59</xdr:row>
      <xdr:rowOff>60811</xdr:rowOff>
    </xdr:to>
    <xdr:cxnSp macro="">
      <xdr:nvCxnSpPr>
        <xdr:cNvPr id="118" name="直線コネクタ 117"/>
        <xdr:cNvCxnSpPr/>
      </xdr:nvCxnSpPr>
      <xdr:spPr>
        <a:xfrm flipV="1">
          <a:off x="4633595" y="8573940"/>
          <a:ext cx="1270" cy="160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64638</xdr:rowOff>
    </xdr:from>
    <xdr:ext cx="534377" cy="259045"/>
    <xdr:sp macro="" textlink="">
      <xdr:nvSpPr>
        <xdr:cNvPr id="119" name="物件費最小値テキスト"/>
        <xdr:cNvSpPr txBox="1"/>
      </xdr:nvSpPr>
      <xdr:spPr>
        <a:xfrm>
          <a:off x="4686300" y="101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60811</xdr:rowOff>
    </xdr:from>
    <xdr:to>
      <xdr:col>24</xdr:col>
      <xdr:colOff>152400</xdr:colOff>
      <xdr:row>59</xdr:row>
      <xdr:rowOff>60811</xdr:rowOff>
    </xdr:to>
    <xdr:cxnSp macro="">
      <xdr:nvCxnSpPr>
        <xdr:cNvPr id="120" name="直線コネクタ 119"/>
        <xdr:cNvCxnSpPr/>
      </xdr:nvCxnSpPr>
      <xdr:spPr>
        <a:xfrm>
          <a:off x="4546600" y="101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119567</xdr:rowOff>
    </xdr:from>
    <xdr:ext cx="599010" cy="259045"/>
    <xdr:sp macro="" textlink="">
      <xdr:nvSpPr>
        <xdr:cNvPr id="121" name="物件費最大値テキスト"/>
        <xdr:cNvSpPr txBox="1"/>
      </xdr:nvSpPr>
      <xdr:spPr>
        <a:xfrm>
          <a:off x="4686300" y="834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1440</xdr:rowOff>
    </xdr:from>
    <xdr:to>
      <xdr:col>24</xdr:col>
      <xdr:colOff>152400</xdr:colOff>
      <xdr:row>50</xdr:row>
      <xdr:rowOff>1440</xdr:rowOff>
    </xdr:to>
    <xdr:cxnSp macro="">
      <xdr:nvCxnSpPr>
        <xdr:cNvPr id="122" name="直線コネクタ 121"/>
        <xdr:cNvCxnSpPr/>
      </xdr:nvCxnSpPr>
      <xdr:spPr>
        <a:xfrm>
          <a:off x="4546600" y="857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155843</xdr:rowOff>
    </xdr:from>
    <xdr:to>
      <xdr:col>24</xdr:col>
      <xdr:colOff>63500</xdr:colOff>
      <xdr:row>57</xdr:row>
      <xdr:rowOff>167677</xdr:rowOff>
    </xdr:to>
    <xdr:cxnSp macro="">
      <xdr:nvCxnSpPr>
        <xdr:cNvPr id="123" name="直線コネクタ 122"/>
        <xdr:cNvCxnSpPr/>
      </xdr:nvCxnSpPr>
      <xdr:spPr>
        <a:xfrm flipV="1">
          <a:off x="3797300" y="9928493"/>
          <a:ext cx="838200" cy="1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108587</xdr:rowOff>
    </xdr:from>
    <xdr:ext cx="534377" cy="259045"/>
    <xdr:sp macro="" textlink="">
      <xdr:nvSpPr>
        <xdr:cNvPr id="124" name="物件費平均値テキスト"/>
        <xdr:cNvSpPr txBox="1"/>
      </xdr:nvSpPr>
      <xdr:spPr>
        <a:xfrm>
          <a:off x="4686300" y="9709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85710</xdr:rowOff>
    </xdr:from>
    <xdr:to>
      <xdr:col>24</xdr:col>
      <xdr:colOff>114300</xdr:colOff>
      <xdr:row>58</xdr:row>
      <xdr:rowOff>15860</xdr:rowOff>
    </xdr:to>
    <xdr:sp macro="" textlink="">
      <xdr:nvSpPr>
        <xdr:cNvPr id="125" name="フローチャート: 判断 124"/>
        <xdr:cNvSpPr/>
      </xdr:nvSpPr>
      <xdr:spPr>
        <a:xfrm>
          <a:off x="45847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167677</xdr:rowOff>
    </xdr:from>
    <xdr:to>
      <xdr:col>19</xdr:col>
      <xdr:colOff>177800</xdr:colOff>
      <xdr:row>58</xdr:row>
      <xdr:rowOff>9180</xdr:rowOff>
    </xdr:to>
    <xdr:cxnSp macro="">
      <xdr:nvCxnSpPr>
        <xdr:cNvPr id="126" name="直線コネクタ 125"/>
        <xdr:cNvCxnSpPr/>
      </xdr:nvCxnSpPr>
      <xdr:spPr>
        <a:xfrm flipV="1">
          <a:off x="2908300" y="9940327"/>
          <a:ext cx="889000" cy="1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82597</xdr:rowOff>
    </xdr:from>
    <xdr:to>
      <xdr:col>20</xdr:col>
      <xdr:colOff>38100</xdr:colOff>
      <xdr:row>58</xdr:row>
      <xdr:rowOff>12747</xdr:rowOff>
    </xdr:to>
    <xdr:sp macro="" textlink="">
      <xdr:nvSpPr>
        <xdr:cNvPr id="127" name="フローチャート: 判断 126"/>
        <xdr:cNvSpPr/>
      </xdr:nvSpPr>
      <xdr:spPr>
        <a:xfrm>
          <a:off x="3746500" y="985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29274</xdr:rowOff>
    </xdr:from>
    <xdr:ext cx="534377" cy="259045"/>
    <xdr:sp macro="" textlink="">
      <xdr:nvSpPr>
        <xdr:cNvPr id="128" name="テキスト ボックス 127"/>
        <xdr:cNvSpPr txBox="1"/>
      </xdr:nvSpPr>
      <xdr:spPr>
        <a:xfrm>
          <a:off x="3530111" y="963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9180</xdr:rowOff>
    </xdr:from>
    <xdr:to>
      <xdr:col>15</xdr:col>
      <xdr:colOff>50800</xdr:colOff>
      <xdr:row>58</xdr:row>
      <xdr:rowOff>57361</xdr:rowOff>
    </xdr:to>
    <xdr:cxnSp macro="">
      <xdr:nvCxnSpPr>
        <xdr:cNvPr id="129" name="直線コネクタ 128"/>
        <xdr:cNvCxnSpPr/>
      </xdr:nvCxnSpPr>
      <xdr:spPr>
        <a:xfrm flipV="1">
          <a:off x="2019300" y="9953280"/>
          <a:ext cx="889000" cy="4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132889</xdr:rowOff>
    </xdr:from>
    <xdr:to>
      <xdr:col>15</xdr:col>
      <xdr:colOff>101600</xdr:colOff>
      <xdr:row>58</xdr:row>
      <xdr:rowOff>63039</xdr:rowOff>
    </xdr:to>
    <xdr:sp macro="" textlink="">
      <xdr:nvSpPr>
        <xdr:cNvPr id="130" name="フローチャート: 判断 129"/>
        <xdr:cNvSpPr/>
      </xdr:nvSpPr>
      <xdr:spPr>
        <a:xfrm>
          <a:off x="2857500" y="9905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54166</xdr:rowOff>
    </xdr:from>
    <xdr:ext cx="534377" cy="259045"/>
    <xdr:sp macro="" textlink="">
      <xdr:nvSpPr>
        <xdr:cNvPr id="131" name="テキスト ボックス 130"/>
        <xdr:cNvSpPr txBox="1"/>
      </xdr:nvSpPr>
      <xdr:spPr>
        <a:xfrm>
          <a:off x="2641111" y="999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57361</xdr:rowOff>
    </xdr:from>
    <xdr:to>
      <xdr:col>10</xdr:col>
      <xdr:colOff>114300</xdr:colOff>
      <xdr:row>58</xdr:row>
      <xdr:rowOff>79349</xdr:rowOff>
    </xdr:to>
    <xdr:cxnSp macro="">
      <xdr:nvCxnSpPr>
        <xdr:cNvPr id="132" name="直線コネクタ 131"/>
        <xdr:cNvCxnSpPr/>
      </xdr:nvCxnSpPr>
      <xdr:spPr>
        <a:xfrm flipV="1">
          <a:off x="1130300" y="10001461"/>
          <a:ext cx="889000" cy="2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122461</xdr:rowOff>
    </xdr:from>
    <xdr:to>
      <xdr:col>10</xdr:col>
      <xdr:colOff>165100</xdr:colOff>
      <xdr:row>58</xdr:row>
      <xdr:rowOff>52611</xdr:rowOff>
    </xdr:to>
    <xdr:sp macro="" textlink="">
      <xdr:nvSpPr>
        <xdr:cNvPr id="133" name="フローチャート: 判断 132"/>
        <xdr:cNvSpPr/>
      </xdr:nvSpPr>
      <xdr:spPr>
        <a:xfrm>
          <a:off x="1968500" y="989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69138</xdr:rowOff>
    </xdr:from>
    <xdr:ext cx="534377" cy="259045"/>
    <xdr:sp macro="" textlink="">
      <xdr:nvSpPr>
        <xdr:cNvPr id="134" name="テキスト ボックス 133"/>
        <xdr:cNvSpPr txBox="1"/>
      </xdr:nvSpPr>
      <xdr:spPr>
        <a:xfrm>
          <a:off x="1752111" y="96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154955</xdr:rowOff>
    </xdr:from>
    <xdr:to>
      <xdr:col>6</xdr:col>
      <xdr:colOff>38100</xdr:colOff>
      <xdr:row>58</xdr:row>
      <xdr:rowOff>85105</xdr:rowOff>
    </xdr:to>
    <xdr:sp macro="" textlink="">
      <xdr:nvSpPr>
        <xdr:cNvPr id="135" name="フローチャート: 判断 134"/>
        <xdr:cNvSpPr/>
      </xdr:nvSpPr>
      <xdr:spPr>
        <a:xfrm>
          <a:off x="1079500" y="99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101632</xdr:rowOff>
    </xdr:from>
    <xdr:ext cx="534377" cy="259045"/>
    <xdr:sp macro="" textlink="">
      <xdr:nvSpPr>
        <xdr:cNvPr id="136" name="テキスト ボックス 135"/>
        <xdr:cNvSpPr txBox="1"/>
      </xdr:nvSpPr>
      <xdr:spPr>
        <a:xfrm>
          <a:off x="863111" y="970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105043</xdr:rowOff>
    </xdr:from>
    <xdr:to>
      <xdr:col>24</xdr:col>
      <xdr:colOff>114300</xdr:colOff>
      <xdr:row>58</xdr:row>
      <xdr:rowOff>35193</xdr:rowOff>
    </xdr:to>
    <xdr:sp macro="" textlink="">
      <xdr:nvSpPr>
        <xdr:cNvPr id="142" name="楕円 141"/>
        <xdr:cNvSpPr/>
      </xdr:nvSpPr>
      <xdr:spPr>
        <a:xfrm>
          <a:off x="4584700" y="987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83470</xdr:rowOff>
    </xdr:from>
    <xdr:ext cx="534377" cy="259045"/>
    <xdr:sp macro="" textlink="">
      <xdr:nvSpPr>
        <xdr:cNvPr id="143" name="物件費該当値テキスト"/>
        <xdr:cNvSpPr txBox="1"/>
      </xdr:nvSpPr>
      <xdr:spPr>
        <a:xfrm>
          <a:off x="4686300" y="985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116877</xdr:rowOff>
    </xdr:from>
    <xdr:to>
      <xdr:col>20</xdr:col>
      <xdr:colOff>38100</xdr:colOff>
      <xdr:row>58</xdr:row>
      <xdr:rowOff>47027</xdr:rowOff>
    </xdr:to>
    <xdr:sp macro="" textlink="">
      <xdr:nvSpPr>
        <xdr:cNvPr id="144" name="楕円 143"/>
        <xdr:cNvSpPr/>
      </xdr:nvSpPr>
      <xdr:spPr>
        <a:xfrm>
          <a:off x="3746500" y="988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38154</xdr:rowOff>
    </xdr:from>
    <xdr:ext cx="534377" cy="259045"/>
    <xdr:sp macro="" textlink="">
      <xdr:nvSpPr>
        <xdr:cNvPr id="145" name="テキスト ボックス 144"/>
        <xdr:cNvSpPr txBox="1"/>
      </xdr:nvSpPr>
      <xdr:spPr>
        <a:xfrm>
          <a:off x="3530111" y="998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129830</xdr:rowOff>
    </xdr:from>
    <xdr:to>
      <xdr:col>15</xdr:col>
      <xdr:colOff>101600</xdr:colOff>
      <xdr:row>58</xdr:row>
      <xdr:rowOff>59980</xdr:rowOff>
    </xdr:to>
    <xdr:sp macro="" textlink="">
      <xdr:nvSpPr>
        <xdr:cNvPr id="146" name="楕円 145"/>
        <xdr:cNvSpPr/>
      </xdr:nvSpPr>
      <xdr:spPr>
        <a:xfrm>
          <a:off x="2857500" y="990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76507</xdr:rowOff>
    </xdr:from>
    <xdr:ext cx="534377" cy="259045"/>
    <xdr:sp macro="" textlink="">
      <xdr:nvSpPr>
        <xdr:cNvPr id="147" name="テキスト ボックス 146"/>
        <xdr:cNvSpPr txBox="1"/>
      </xdr:nvSpPr>
      <xdr:spPr>
        <a:xfrm>
          <a:off x="2641111" y="967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6561</xdr:rowOff>
    </xdr:from>
    <xdr:to>
      <xdr:col>10</xdr:col>
      <xdr:colOff>165100</xdr:colOff>
      <xdr:row>58</xdr:row>
      <xdr:rowOff>108161</xdr:rowOff>
    </xdr:to>
    <xdr:sp macro="" textlink="">
      <xdr:nvSpPr>
        <xdr:cNvPr id="148" name="楕円 147"/>
        <xdr:cNvSpPr/>
      </xdr:nvSpPr>
      <xdr:spPr>
        <a:xfrm>
          <a:off x="1968500" y="995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99288</xdr:rowOff>
    </xdr:from>
    <xdr:ext cx="534377" cy="259045"/>
    <xdr:sp macro="" textlink="">
      <xdr:nvSpPr>
        <xdr:cNvPr id="149" name="テキスト ボックス 148"/>
        <xdr:cNvSpPr txBox="1"/>
      </xdr:nvSpPr>
      <xdr:spPr>
        <a:xfrm>
          <a:off x="1752111" y="1004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28549</xdr:rowOff>
    </xdr:from>
    <xdr:to>
      <xdr:col>6</xdr:col>
      <xdr:colOff>38100</xdr:colOff>
      <xdr:row>58</xdr:row>
      <xdr:rowOff>130149</xdr:rowOff>
    </xdr:to>
    <xdr:sp macro="" textlink="">
      <xdr:nvSpPr>
        <xdr:cNvPr id="150" name="楕円 149"/>
        <xdr:cNvSpPr/>
      </xdr:nvSpPr>
      <xdr:spPr>
        <a:xfrm>
          <a:off x="1079500" y="997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121276</xdr:rowOff>
    </xdr:from>
    <xdr:ext cx="534377" cy="259045"/>
    <xdr:sp macro="" textlink="">
      <xdr:nvSpPr>
        <xdr:cNvPr id="151" name="テキスト ボックス 150"/>
        <xdr:cNvSpPr txBox="1"/>
      </xdr:nvSpPr>
      <xdr:spPr>
        <a:xfrm>
          <a:off x="863111" y="1006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135661</xdr:rowOff>
    </xdr:from>
    <xdr:to>
      <xdr:col>24</xdr:col>
      <xdr:colOff>62865</xdr:colOff>
      <xdr:row>79</xdr:row>
      <xdr:rowOff>18542</xdr:rowOff>
    </xdr:to>
    <xdr:cxnSp macro="">
      <xdr:nvCxnSpPr>
        <xdr:cNvPr id="175" name="直線コネクタ 174"/>
        <xdr:cNvCxnSpPr/>
      </xdr:nvCxnSpPr>
      <xdr:spPr>
        <a:xfrm flipV="1">
          <a:off x="4633595" y="12137161"/>
          <a:ext cx="1270" cy="142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22369</xdr:rowOff>
    </xdr:from>
    <xdr:ext cx="378565" cy="259045"/>
    <xdr:sp macro="" textlink="">
      <xdr:nvSpPr>
        <xdr:cNvPr id="176" name="維持補修費最小値テキスト"/>
        <xdr:cNvSpPr txBox="1"/>
      </xdr:nvSpPr>
      <xdr:spPr>
        <a:xfrm>
          <a:off x="4686300"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18542</xdr:rowOff>
    </xdr:from>
    <xdr:to>
      <xdr:col>24</xdr:col>
      <xdr:colOff>152400</xdr:colOff>
      <xdr:row>79</xdr:row>
      <xdr:rowOff>18542</xdr:rowOff>
    </xdr:to>
    <xdr:cxnSp macro="">
      <xdr:nvCxnSpPr>
        <xdr:cNvPr id="177" name="直線コネクタ 176"/>
        <xdr:cNvCxnSpPr/>
      </xdr:nvCxnSpPr>
      <xdr:spPr>
        <a:xfrm>
          <a:off x="4546600" y="1356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82338</xdr:rowOff>
    </xdr:from>
    <xdr:ext cx="534377" cy="259045"/>
    <xdr:sp macro="" textlink="">
      <xdr:nvSpPr>
        <xdr:cNvPr id="178" name="維持補修費最大値テキスト"/>
        <xdr:cNvSpPr txBox="1"/>
      </xdr:nvSpPr>
      <xdr:spPr>
        <a:xfrm>
          <a:off x="4686300" y="119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135661</xdr:rowOff>
    </xdr:from>
    <xdr:to>
      <xdr:col>24</xdr:col>
      <xdr:colOff>152400</xdr:colOff>
      <xdr:row>70</xdr:row>
      <xdr:rowOff>135661</xdr:rowOff>
    </xdr:to>
    <xdr:cxnSp macro="">
      <xdr:nvCxnSpPr>
        <xdr:cNvPr id="179" name="直線コネクタ 178"/>
        <xdr:cNvCxnSpPr/>
      </xdr:nvCxnSpPr>
      <xdr:spPr>
        <a:xfrm>
          <a:off x="4546600" y="1213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139395</xdr:rowOff>
    </xdr:from>
    <xdr:to>
      <xdr:col>24</xdr:col>
      <xdr:colOff>63500</xdr:colOff>
      <xdr:row>78</xdr:row>
      <xdr:rowOff>148540</xdr:rowOff>
    </xdr:to>
    <xdr:cxnSp macro="">
      <xdr:nvCxnSpPr>
        <xdr:cNvPr id="180" name="直線コネクタ 179"/>
        <xdr:cNvCxnSpPr/>
      </xdr:nvCxnSpPr>
      <xdr:spPr>
        <a:xfrm>
          <a:off x="3797300" y="13512495"/>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69105</xdr:rowOff>
    </xdr:from>
    <xdr:ext cx="469744" cy="259045"/>
    <xdr:sp macro="" textlink="">
      <xdr:nvSpPr>
        <xdr:cNvPr id="181" name="維持補修費平均値テキスト"/>
        <xdr:cNvSpPr txBox="1"/>
      </xdr:nvSpPr>
      <xdr:spPr>
        <a:xfrm>
          <a:off x="4686300" y="13099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46228</xdr:rowOff>
    </xdr:from>
    <xdr:to>
      <xdr:col>24</xdr:col>
      <xdr:colOff>114300</xdr:colOff>
      <xdr:row>77</xdr:row>
      <xdr:rowOff>147828</xdr:rowOff>
    </xdr:to>
    <xdr:sp macro="" textlink="">
      <xdr:nvSpPr>
        <xdr:cNvPr id="182" name="フローチャート: 判断 181"/>
        <xdr:cNvSpPr/>
      </xdr:nvSpPr>
      <xdr:spPr>
        <a:xfrm>
          <a:off x="45847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127127</xdr:rowOff>
    </xdr:from>
    <xdr:to>
      <xdr:col>19</xdr:col>
      <xdr:colOff>177800</xdr:colOff>
      <xdr:row>78</xdr:row>
      <xdr:rowOff>139395</xdr:rowOff>
    </xdr:to>
    <xdr:cxnSp macro="">
      <xdr:nvCxnSpPr>
        <xdr:cNvPr id="183" name="直線コネクタ 182"/>
        <xdr:cNvCxnSpPr/>
      </xdr:nvCxnSpPr>
      <xdr:spPr>
        <a:xfrm>
          <a:off x="2908300" y="13500227"/>
          <a:ext cx="8890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70307</xdr:rowOff>
    </xdr:from>
    <xdr:to>
      <xdr:col>20</xdr:col>
      <xdr:colOff>38100</xdr:colOff>
      <xdr:row>78</xdr:row>
      <xdr:rowOff>457</xdr:rowOff>
    </xdr:to>
    <xdr:sp macro="" textlink="">
      <xdr:nvSpPr>
        <xdr:cNvPr id="184" name="フローチャート: 判断 183"/>
        <xdr:cNvSpPr/>
      </xdr:nvSpPr>
      <xdr:spPr>
        <a:xfrm>
          <a:off x="3746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16984</xdr:rowOff>
    </xdr:from>
    <xdr:ext cx="469744" cy="259045"/>
    <xdr:sp macro="" textlink="">
      <xdr:nvSpPr>
        <xdr:cNvPr id="185" name="テキスト ボックス 184"/>
        <xdr:cNvSpPr txBox="1"/>
      </xdr:nvSpPr>
      <xdr:spPr>
        <a:xfrm>
          <a:off x="3562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120726</xdr:rowOff>
    </xdr:from>
    <xdr:to>
      <xdr:col>15</xdr:col>
      <xdr:colOff>50800</xdr:colOff>
      <xdr:row>78</xdr:row>
      <xdr:rowOff>127127</xdr:rowOff>
    </xdr:to>
    <xdr:cxnSp macro="">
      <xdr:nvCxnSpPr>
        <xdr:cNvPr id="186" name="直線コネクタ 185"/>
        <xdr:cNvCxnSpPr/>
      </xdr:nvCxnSpPr>
      <xdr:spPr>
        <a:xfrm>
          <a:off x="2019300" y="13493826"/>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69850</xdr:rowOff>
    </xdr:from>
    <xdr:to>
      <xdr:col>15</xdr:col>
      <xdr:colOff>101600</xdr:colOff>
      <xdr:row>78</xdr:row>
      <xdr:rowOff>0</xdr:rowOff>
    </xdr:to>
    <xdr:sp macro="" textlink="">
      <xdr:nvSpPr>
        <xdr:cNvPr id="187" name="フローチャート: 判断 186"/>
        <xdr:cNvSpPr/>
      </xdr:nvSpPr>
      <xdr:spPr>
        <a:xfrm>
          <a:off x="2857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16527</xdr:rowOff>
    </xdr:from>
    <xdr:ext cx="469744" cy="259045"/>
    <xdr:sp macro="" textlink="">
      <xdr:nvSpPr>
        <xdr:cNvPr id="188" name="テキスト ボックス 187"/>
        <xdr:cNvSpPr txBox="1"/>
      </xdr:nvSpPr>
      <xdr:spPr>
        <a:xfrm>
          <a:off x="2673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120726</xdr:rowOff>
    </xdr:from>
    <xdr:to>
      <xdr:col>10</xdr:col>
      <xdr:colOff>114300</xdr:colOff>
      <xdr:row>78</xdr:row>
      <xdr:rowOff>145948</xdr:rowOff>
    </xdr:to>
    <xdr:cxnSp macro="">
      <xdr:nvCxnSpPr>
        <xdr:cNvPr id="189" name="直線コネクタ 188"/>
        <xdr:cNvCxnSpPr/>
      </xdr:nvCxnSpPr>
      <xdr:spPr>
        <a:xfrm flipV="1">
          <a:off x="1130300" y="13493826"/>
          <a:ext cx="889000" cy="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51563</xdr:rowOff>
    </xdr:from>
    <xdr:to>
      <xdr:col>10</xdr:col>
      <xdr:colOff>165100</xdr:colOff>
      <xdr:row>77</xdr:row>
      <xdr:rowOff>153163</xdr:rowOff>
    </xdr:to>
    <xdr:sp macro="" textlink="">
      <xdr:nvSpPr>
        <xdr:cNvPr id="190" name="フローチャート: 判断 189"/>
        <xdr:cNvSpPr/>
      </xdr:nvSpPr>
      <xdr:spPr>
        <a:xfrm>
          <a:off x="1968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169690</xdr:rowOff>
    </xdr:from>
    <xdr:ext cx="469744" cy="259045"/>
    <xdr:sp macro="" textlink="">
      <xdr:nvSpPr>
        <xdr:cNvPr id="191" name="テキスト ボックス 190"/>
        <xdr:cNvSpPr txBox="1"/>
      </xdr:nvSpPr>
      <xdr:spPr>
        <a:xfrm>
          <a:off x="1784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68631</xdr:rowOff>
    </xdr:from>
    <xdr:to>
      <xdr:col>6</xdr:col>
      <xdr:colOff>38100</xdr:colOff>
      <xdr:row>77</xdr:row>
      <xdr:rowOff>170231</xdr:rowOff>
    </xdr:to>
    <xdr:sp macro="" textlink="">
      <xdr:nvSpPr>
        <xdr:cNvPr id="192" name="フローチャート: 判断 191"/>
        <xdr:cNvSpPr/>
      </xdr:nvSpPr>
      <xdr:spPr>
        <a:xfrm>
          <a:off x="1079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15308</xdr:rowOff>
    </xdr:from>
    <xdr:ext cx="469744" cy="259045"/>
    <xdr:sp macro="" textlink="">
      <xdr:nvSpPr>
        <xdr:cNvPr id="193" name="テキスト ボックス 192"/>
        <xdr:cNvSpPr txBox="1"/>
      </xdr:nvSpPr>
      <xdr:spPr>
        <a:xfrm>
          <a:off x="895428"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97740</xdr:rowOff>
    </xdr:from>
    <xdr:to>
      <xdr:col>24</xdr:col>
      <xdr:colOff>114300</xdr:colOff>
      <xdr:row>79</xdr:row>
      <xdr:rowOff>27890</xdr:rowOff>
    </xdr:to>
    <xdr:sp macro="" textlink="">
      <xdr:nvSpPr>
        <xdr:cNvPr id="199" name="楕円 198"/>
        <xdr:cNvSpPr/>
      </xdr:nvSpPr>
      <xdr:spPr>
        <a:xfrm>
          <a:off x="4584700" y="1347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12667</xdr:rowOff>
    </xdr:from>
    <xdr:ext cx="378565" cy="259045"/>
    <xdr:sp macro="" textlink="">
      <xdr:nvSpPr>
        <xdr:cNvPr id="200" name="維持補修費該当値テキスト"/>
        <xdr:cNvSpPr txBox="1"/>
      </xdr:nvSpPr>
      <xdr:spPr>
        <a:xfrm>
          <a:off x="4686300" y="13385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88595</xdr:rowOff>
    </xdr:from>
    <xdr:to>
      <xdr:col>20</xdr:col>
      <xdr:colOff>38100</xdr:colOff>
      <xdr:row>79</xdr:row>
      <xdr:rowOff>18745</xdr:rowOff>
    </xdr:to>
    <xdr:sp macro="" textlink="">
      <xdr:nvSpPr>
        <xdr:cNvPr id="201" name="楕円 200"/>
        <xdr:cNvSpPr/>
      </xdr:nvSpPr>
      <xdr:spPr>
        <a:xfrm>
          <a:off x="3746500" y="1346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9872</xdr:rowOff>
    </xdr:from>
    <xdr:ext cx="469744" cy="259045"/>
    <xdr:sp macro="" textlink="">
      <xdr:nvSpPr>
        <xdr:cNvPr id="202" name="テキスト ボックス 201"/>
        <xdr:cNvSpPr txBox="1"/>
      </xdr:nvSpPr>
      <xdr:spPr>
        <a:xfrm>
          <a:off x="3562428" y="1355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76327</xdr:rowOff>
    </xdr:from>
    <xdr:to>
      <xdr:col>15</xdr:col>
      <xdr:colOff>101600</xdr:colOff>
      <xdr:row>79</xdr:row>
      <xdr:rowOff>6477</xdr:rowOff>
    </xdr:to>
    <xdr:sp macro="" textlink="">
      <xdr:nvSpPr>
        <xdr:cNvPr id="203" name="楕円 202"/>
        <xdr:cNvSpPr/>
      </xdr:nvSpPr>
      <xdr:spPr>
        <a:xfrm>
          <a:off x="2857500" y="1344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169054</xdr:rowOff>
    </xdr:from>
    <xdr:ext cx="469744" cy="259045"/>
    <xdr:sp macro="" textlink="">
      <xdr:nvSpPr>
        <xdr:cNvPr id="204" name="テキスト ボックス 203"/>
        <xdr:cNvSpPr txBox="1"/>
      </xdr:nvSpPr>
      <xdr:spPr>
        <a:xfrm>
          <a:off x="2673428" y="13542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69926</xdr:rowOff>
    </xdr:from>
    <xdr:to>
      <xdr:col>10</xdr:col>
      <xdr:colOff>165100</xdr:colOff>
      <xdr:row>79</xdr:row>
      <xdr:rowOff>76</xdr:rowOff>
    </xdr:to>
    <xdr:sp macro="" textlink="">
      <xdr:nvSpPr>
        <xdr:cNvPr id="205" name="楕円 204"/>
        <xdr:cNvSpPr/>
      </xdr:nvSpPr>
      <xdr:spPr>
        <a:xfrm>
          <a:off x="1968500" y="1344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162653</xdr:rowOff>
    </xdr:from>
    <xdr:ext cx="469744" cy="259045"/>
    <xdr:sp macro="" textlink="">
      <xdr:nvSpPr>
        <xdr:cNvPr id="206" name="テキスト ボックス 205"/>
        <xdr:cNvSpPr txBox="1"/>
      </xdr:nvSpPr>
      <xdr:spPr>
        <a:xfrm>
          <a:off x="1784428" y="1353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95148</xdr:rowOff>
    </xdr:from>
    <xdr:to>
      <xdr:col>6</xdr:col>
      <xdr:colOff>38100</xdr:colOff>
      <xdr:row>79</xdr:row>
      <xdr:rowOff>25298</xdr:rowOff>
    </xdr:to>
    <xdr:sp macro="" textlink="">
      <xdr:nvSpPr>
        <xdr:cNvPr id="207" name="楕円 206"/>
        <xdr:cNvSpPr/>
      </xdr:nvSpPr>
      <xdr:spPr>
        <a:xfrm>
          <a:off x="1079500" y="1346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16425</xdr:rowOff>
    </xdr:from>
    <xdr:ext cx="378565" cy="259045"/>
    <xdr:sp macro="" textlink="">
      <xdr:nvSpPr>
        <xdr:cNvPr id="208" name="テキスト ボックス 207"/>
        <xdr:cNvSpPr txBox="1"/>
      </xdr:nvSpPr>
      <xdr:spPr>
        <a:xfrm>
          <a:off x="941017" y="13560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42219</xdr:rowOff>
    </xdr:from>
    <xdr:to>
      <xdr:col>24</xdr:col>
      <xdr:colOff>62865</xdr:colOff>
      <xdr:row>99</xdr:row>
      <xdr:rowOff>115027</xdr:rowOff>
    </xdr:to>
    <xdr:cxnSp macro="">
      <xdr:nvCxnSpPr>
        <xdr:cNvPr id="235" name="直線コネクタ 234"/>
        <xdr:cNvCxnSpPr/>
      </xdr:nvCxnSpPr>
      <xdr:spPr>
        <a:xfrm flipV="1">
          <a:off x="4633595" y="15644169"/>
          <a:ext cx="1270" cy="144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118854</xdr:rowOff>
    </xdr:from>
    <xdr:ext cx="534377" cy="259045"/>
    <xdr:sp macro="" textlink="">
      <xdr:nvSpPr>
        <xdr:cNvPr id="236" name="扶助費最小値テキスト"/>
        <xdr:cNvSpPr txBox="1"/>
      </xdr:nvSpPr>
      <xdr:spPr>
        <a:xfrm>
          <a:off x="4686300" y="170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115027</xdr:rowOff>
    </xdr:from>
    <xdr:to>
      <xdr:col>24</xdr:col>
      <xdr:colOff>152400</xdr:colOff>
      <xdr:row>99</xdr:row>
      <xdr:rowOff>115027</xdr:rowOff>
    </xdr:to>
    <xdr:cxnSp macro="">
      <xdr:nvCxnSpPr>
        <xdr:cNvPr id="237" name="直線コネクタ 236"/>
        <xdr:cNvCxnSpPr/>
      </xdr:nvCxnSpPr>
      <xdr:spPr>
        <a:xfrm>
          <a:off x="4546600" y="1708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160346</xdr:rowOff>
    </xdr:from>
    <xdr:ext cx="599010" cy="259045"/>
    <xdr:sp macro="" textlink="">
      <xdr:nvSpPr>
        <xdr:cNvPr id="238" name="扶助費最大値テキスト"/>
        <xdr:cNvSpPr txBox="1"/>
      </xdr:nvSpPr>
      <xdr:spPr>
        <a:xfrm>
          <a:off x="4686300"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42219</xdr:rowOff>
    </xdr:from>
    <xdr:to>
      <xdr:col>24</xdr:col>
      <xdr:colOff>152400</xdr:colOff>
      <xdr:row>91</xdr:row>
      <xdr:rowOff>42219</xdr:rowOff>
    </xdr:to>
    <xdr:cxnSp macro="">
      <xdr:nvCxnSpPr>
        <xdr:cNvPr id="239" name="直線コネクタ 238"/>
        <xdr:cNvCxnSpPr/>
      </xdr:nvCxnSpPr>
      <xdr:spPr>
        <a:xfrm>
          <a:off x="4546600" y="1564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26902</xdr:rowOff>
    </xdr:from>
    <xdr:to>
      <xdr:col>24</xdr:col>
      <xdr:colOff>63500</xdr:colOff>
      <xdr:row>97</xdr:row>
      <xdr:rowOff>29776</xdr:rowOff>
    </xdr:to>
    <xdr:cxnSp macro="">
      <xdr:nvCxnSpPr>
        <xdr:cNvPr id="240" name="直線コネクタ 239"/>
        <xdr:cNvCxnSpPr/>
      </xdr:nvCxnSpPr>
      <xdr:spPr>
        <a:xfrm flipV="1">
          <a:off x="3797300" y="16657552"/>
          <a:ext cx="8382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132204</xdr:rowOff>
    </xdr:from>
    <xdr:ext cx="534377" cy="259045"/>
    <xdr:sp macro="" textlink="">
      <xdr:nvSpPr>
        <xdr:cNvPr id="241" name="扶助費平均値テキスト"/>
        <xdr:cNvSpPr txBox="1"/>
      </xdr:nvSpPr>
      <xdr:spPr>
        <a:xfrm>
          <a:off x="4686300" y="16419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109327</xdr:rowOff>
    </xdr:from>
    <xdr:to>
      <xdr:col>24</xdr:col>
      <xdr:colOff>114300</xdr:colOff>
      <xdr:row>97</xdr:row>
      <xdr:rowOff>39477</xdr:rowOff>
    </xdr:to>
    <xdr:sp macro="" textlink="">
      <xdr:nvSpPr>
        <xdr:cNvPr id="242" name="フローチャート: 判断 241"/>
        <xdr:cNvSpPr/>
      </xdr:nvSpPr>
      <xdr:spPr>
        <a:xfrm>
          <a:off x="45847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29776</xdr:rowOff>
    </xdr:from>
    <xdr:to>
      <xdr:col>19</xdr:col>
      <xdr:colOff>177800</xdr:colOff>
      <xdr:row>97</xdr:row>
      <xdr:rowOff>94503</xdr:rowOff>
    </xdr:to>
    <xdr:cxnSp macro="">
      <xdr:nvCxnSpPr>
        <xdr:cNvPr id="243" name="直線コネクタ 242"/>
        <xdr:cNvCxnSpPr/>
      </xdr:nvCxnSpPr>
      <xdr:spPr>
        <a:xfrm flipV="1">
          <a:off x="2908300" y="16660426"/>
          <a:ext cx="889000" cy="6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148270</xdr:rowOff>
    </xdr:from>
    <xdr:to>
      <xdr:col>20</xdr:col>
      <xdr:colOff>38100</xdr:colOff>
      <xdr:row>97</xdr:row>
      <xdr:rowOff>78420</xdr:rowOff>
    </xdr:to>
    <xdr:sp macro="" textlink="">
      <xdr:nvSpPr>
        <xdr:cNvPr id="244" name="フローチャート: 判断 243"/>
        <xdr:cNvSpPr/>
      </xdr:nvSpPr>
      <xdr:spPr>
        <a:xfrm>
          <a:off x="3746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94947</xdr:rowOff>
    </xdr:from>
    <xdr:ext cx="534377" cy="259045"/>
    <xdr:sp macro="" textlink="">
      <xdr:nvSpPr>
        <xdr:cNvPr id="245" name="テキスト ボックス 244"/>
        <xdr:cNvSpPr txBox="1"/>
      </xdr:nvSpPr>
      <xdr:spPr>
        <a:xfrm>
          <a:off x="3530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94503</xdr:rowOff>
    </xdr:from>
    <xdr:to>
      <xdr:col>15</xdr:col>
      <xdr:colOff>50800</xdr:colOff>
      <xdr:row>98</xdr:row>
      <xdr:rowOff>20763</xdr:rowOff>
    </xdr:to>
    <xdr:cxnSp macro="">
      <xdr:nvCxnSpPr>
        <xdr:cNvPr id="246" name="直線コネクタ 245"/>
        <xdr:cNvCxnSpPr/>
      </xdr:nvCxnSpPr>
      <xdr:spPr>
        <a:xfrm flipV="1">
          <a:off x="2019300" y="16725153"/>
          <a:ext cx="889000" cy="9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69159</xdr:rowOff>
    </xdr:from>
    <xdr:to>
      <xdr:col>15</xdr:col>
      <xdr:colOff>101600</xdr:colOff>
      <xdr:row>97</xdr:row>
      <xdr:rowOff>170759</xdr:rowOff>
    </xdr:to>
    <xdr:sp macro="" textlink="">
      <xdr:nvSpPr>
        <xdr:cNvPr id="247" name="フローチャート: 判断 246"/>
        <xdr:cNvSpPr/>
      </xdr:nvSpPr>
      <xdr:spPr>
        <a:xfrm>
          <a:off x="2857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161886</xdr:rowOff>
    </xdr:from>
    <xdr:ext cx="534377" cy="259045"/>
    <xdr:sp macro="" textlink="">
      <xdr:nvSpPr>
        <xdr:cNvPr id="248" name="テキスト ボックス 247"/>
        <xdr:cNvSpPr txBox="1"/>
      </xdr:nvSpPr>
      <xdr:spPr>
        <a:xfrm>
          <a:off x="2641111" y="1679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20763</xdr:rowOff>
    </xdr:from>
    <xdr:to>
      <xdr:col>10</xdr:col>
      <xdr:colOff>114300</xdr:colOff>
      <xdr:row>98</xdr:row>
      <xdr:rowOff>69569</xdr:rowOff>
    </xdr:to>
    <xdr:cxnSp macro="">
      <xdr:nvCxnSpPr>
        <xdr:cNvPr id="249" name="直線コネクタ 248"/>
        <xdr:cNvCxnSpPr/>
      </xdr:nvCxnSpPr>
      <xdr:spPr>
        <a:xfrm flipV="1">
          <a:off x="1130300" y="16822863"/>
          <a:ext cx="889000" cy="4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122324</xdr:rowOff>
    </xdr:from>
    <xdr:to>
      <xdr:col>10</xdr:col>
      <xdr:colOff>165100</xdr:colOff>
      <xdr:row>98</xdr:row>
      <xdr:rowOff>52474</xdr:rowOff>
    </xdr:to>
    <xdr:sp macro="" textlink="">
      <xdr:nvSpPr>
        <xdr:cNvPr id="250" name="フローチャート: 判断 249"/>
        <xdr:cNvSpPr/>
      </xdr:nvSpPr>
      <xdr:spPr>
        <a:xfrm>
          <a:off x="1968500" y="167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69001</xdr:rowOff>
    </xdr:from>
    <xdr:ext cx="534377" cy="259045"/>
    <xdr:sp macro="" textlink="">
      <xdr:nvSpPr>
        <xdr:cNvPr id="251" name="テキスト ボックス 250"/>
        <xdr:cNvSpPr txBox="1"/>
      </xdr:nvSpPr>
      <xdr:spPr>
        <a:xfrm>
          <a:off x="1752111" y="1652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43148</xdr:rowOff>
    </xdr:from>
    <xdr:to>
      <xdr:col>6</xdr:col>
      <xdr:colOff>38100</xdr:colOff>
      <xdr:row>98</xdr:row>
      <xdr:rowOff>144748</xdr:rowOff>
    </xdr:to>
    <xdr:sp macro="" textlink="">
      <xdr:nvSpPr>
        <xdr:cNvPr id="252" name="フローチャート: 判断 251"/>
        <xdr:cNvSpPr/>
      </xdr:nvSpPr>
      <xdr:spPr>
        <a:xfrm>
          <a:off x="1079500" y="1684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135875</xdr:rowOff>
    </xdr:from>
    <xdr:ext cx="534377" cy="259045"/>
    <xdr:sp macro="" textlink="">
      <xdr:nvSpPr>
        <xdr:cNvPr id="253" name="テキスト ボックス 252"/>
        <xdr:cNvSpPr txBox="1"/>
      </xdr:nvSpPr>
      <xdr:spPr>
        <a:xfrm>
          <a:off x="863111" y="1693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147552</xdr:rowOff>
    </xdr:from>
    <xdr:to>
      <xdr:col>24</xdr:col>
      <xdr:colOff>114300</xdr:colOff>
      <xdr:row>97</xdr:row>
      <xdr:rowOff>77702</xdr:rowOff>
    </xdr:to>
    <xdr:sp macro="" textlink="">
      <xdr:nvSpPr>
        <xdr:cNvPr id="259" name="楕円 258"/>
        <xdr:cNvSpPr/>
      </xdr:nvSpPr>
      <xdr:spPr>
        <a:xfrm>
          <a:off x="4584700" y="1660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125979</xdr:rowOff>
    </xdr:from>
    <xdr:ext cx="534377" cy="259045"/>
    <xdr:sp macro="" textlink="">
      <xdr:nvSpPr>
        <xdr:cNvPr id="260" name="扶助費該当値テキスト"/>
        <xdr:cNvSpPr txBox="1"/>
      </xdr:nvSpPr>
      <xdr:spPr>
        <a:xfrm>
          <a:off x="4686300" y="1658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150426</xdr:rowOff>
    </xdr:from>
    <xdr:to>
      <xdr:col>20</xdr:col>
      <xdr:colOff>38100</xdr:colOff>
      <xdr:row>97</xdr:row>
      <xdr:rowOff>80576</xdr:rowOff>
    </xdr:to>
    <xdr:sp macro="" textlink="">
      <xdr:nvSpPr>
        <xdr:cNvPr id="261" name="楕円 260"/>
        <xdr:cNvSpPr/>
      </xdr:nvSpPr>
      <xdr:spPr>
        <a:xfrm>
          <a:off x="3746500" y="1660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71703</xdr:rowOff>
    </xdr:from>
    <xdr:ext cx="534377" cy="259045"/>
    <xdr:sp macro="" textlink="">
      <xdr:nvSpPr>
        <xdr:cNvPr id="262" name="テキスト ボックス 261"/>
        <xdr:cNvSpPr txBox="1"/>
      </xdr:nvSpPr>
      <xdr:spPr>
        <a:xfrm>
          <a:off x="3530111" y="1670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43703</xdr:rowOff>
    </xdr:from>
    <xdr:to>
      <xdr:col>15</xdr:col>
      <xdr:colOff>101600</xdr:colOff>
      <xdr:row>97</xdr:row>
      <xdr:rowOff>145303</xdr:rowOff>
    </xdr:to>
    <xdr:sp macro="" textlink="">
      <xdr:nvSpPr>
        <xdr:cNvPr id="263" name="楕円 262"/>
        <xdr:cNvSpPr/>
      </xdr:nvSpPr>
      <xdr:spPr>
        <a:xfrm>
          <a:off x="2857500" y="1667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161830</xdr:rowOff>
    </xdr:from>
    <xdr:ext cx="534377" cy="259045"/>
    <xdr:sp macro="" textlink="">
      <xdr:nvSpPr>
        <xdr:cNvPr id="264" name="テキスト ボックス 263"/>
        <xdr:cNvSpPr txBox="1"/>
      </xdr:nvSpPr>
      <xdr:spPr>
        <a:xfrm>
          <a:off x="2641111" y="1644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141413</xdr:rowOff>
    </xdr:from>
    <xdr:to>
      <xdr:col>10</xdr:col>
      <xdr:colOff>165100</xdr:colOff>
      <xdr:row>98</xdr:row>
      <xdr:rowOff>71563</xdr:rowOff>
    </xdr:to>
    <xdr:sp macro="" textlink="">
      <xdr:nvSpPr>
        <xdr:cNvPr id="265" name="楕円 264"/>
        <xdr:cNvSpPr/>
      </xdr:nvSpPr>
      <xdr:spPr>
        <a:xfrm>
          <a:off x="1968500" y="1677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62690</xdr:rowOff>
    </xdr:from>
    <xdr:ext cx="534377" cy="259045"/>
    <xdr:sp macro="" textlink="">
      <xdr:nvSpPr>
        <xdr:cNvPr id="266" name="テキスト ボックス 265"/>
        <xdr:cNvSpPr txBox="1"/>
      </xdr:nvSpPr>
      <xdr:spPr>
        <a:xfrm>
          <a:off x="1752111" y="1686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18769</xdr:rowOff>
    </xdr:from>
    <xdr:to>
      <xdr:col>6</xdr:col>
      <xdr:colOff>38100</xdr:colOff>
      <xdr:row>98</xdr:row>
      <xdr:rowOff>120369</xdr:rowOff>
    </xdr:to>
    <xdr:sp macro="" textlink="">
      <xdr:nvSpPr>
        <xdr:cNvPr id="267" name="楕円 266"/>
        <xdr:cNvSpPr/>
      </xdr:nvSpPr>
      <xdr:spPr>
        <a:xfrm>
          <a:off x="1079500" y="1682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136896</xdr:rowOff>
    </xdr:from>
    <xdr:ext cx="534377" cy="259045"/>
    <xdr:sp macro="" textlink="">
      <xdr:nvSpPr>
        <xdr:cNvPr id="268" name="テキスト ボックス 267"/>
        <xdr:cNvSpPr txBox="1"/>
      </xdr:nvSpPr>
      <xdr:spPr>
        <a:xfrm>
          <a:off x="863111" y="1659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80" name="テキスト ボックス 279"/>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102650</xdr:rowOff>
    </xdr:from>
    <xdr:to>
      <xdr:col>54</xdr:col>
      <xdr:colOff>189865</xdr:colOff>
      <xdr:row>37</xdr:row>
      <xdr:rowOff>138426</xdr:rowOff>
    </xdr:to>
    <xdr:cxnSp macro="">
      <xdr:nvCxnSpPr>
        <xdr:cNvPr id="288" name="直線コネクタ 287"/>
        <xdr:cNvCxnSpPr/>
      </xdr:nvCxnSpPr>
      <xdr:spPr>
        <a:xfrm flipV="1">
          <a:off x="10475595" y="5246150"/>
          <a:ext cx="1270" cy="123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142253</xdr:rowOff>
    </xdr:from>
    <xdr:ext cx="534377" cy="259045"/>
    <xdr:sp macro="" textlink="">
      <xdr:nvSpPr>
        <xdr:cNvPr id="289" name="補助費等最小値テキスト"/>
        <xdr:cNvSpPr txBox="1"/>
      </xdr:nvSpPr>
      <xdr:spPr>
        <a:xfrm>
          <a:off x="10528300" y="64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138426</xdr:rowOff>
    </xdr:from>
    <xdr:to>
      <xdr:col>55</xdr:col>
      <xdr:colOff>88900</xdr:colOff>
      <xdr:row>37</xdr:row>
      <xdr:rowOff>138426</xdr:rowOff>
    </xdr:to>
    <xdr:cxnSp macro="">
      <xdr:nvCxnSpPr>
        <xdr:cNvPr id="290" name="直線コネクタ 289"/>
        <xdr:cNvCxnSpPr/>
      </xdr:nvCxnSpPr>
      <xdr:spPr>
        <a:xfrm>
          <a:off x="10388600" y="648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49327</xdr:rowOff>
    </xdr:from>
    <xdr:ext cx="599010" cy="259045"/>
    <xdr:sp macro="" textlink="">
      <xdr:nvSpPr>
        <xdr:cNvPr id="291" name="補助費等最大値テキスト"/>
        <xdr:cNvSpPr txBox="1"/>
      </xdr:nvSpPr>
      <xdr:spPr>
        <a:xfrm>
          <a:off x="10528300" y="50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102650</xdr:rowOff>
    </xdr:from>
    <xdr:to>
      <xdr:col>55</xdr:col>
      <xdr:colOff>88900</xdr:colOff>
      <xdr:row>30</xdr:row>
      <xdr:rowOff>102650</xdr:rowOff>
    </xdr:to>
    <xdr:cxnSp macro="">
      <xdr:nvCxnSpPr>
        <xdr:cNvPr id="292" name="直線コネクタ 291"/>
        <xdr:cNvCxnSpPr/>
      </xdr:nvCxnSpPr>
      <xdr:spPr>
        <a:xfrm>
          <a:off x="10388600" y="524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41145</xdr:rowOff>
    </xdr:from>
    <xdr:to>
      <xdr:col>55</xdr:col>
      <xdr:colOff>0</xdr:colOff>
      <xdr:row>37</xdr:row>
      <xdr:rowOff>42751</xdr:rowOff>
    </xdr:to>
    <xdr:cxnSp macro="">
      <xdr:nvCxnSpPr>
        <xdr:cNvPr id="293" name="直線コネクタ 292"/>
        <xdr:cNvCxnSpPr/>
      </xdr:nvCxnSpPr>
      <xdr:spPr>
        <a:xfrm>
          <a:off x="9639300" y="6384795"/>
          <a:ext cx="838200" cy="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93672</xdr:rowOff>
    </xdr:from>
    <xdr:ext cx="534377" cy="259045"/>
    <xdr:sp macro="" textlink="">
      <xdr:nvSpPr>
        <xdr:cNvPr id="294" name="補助費等平均値テキスト"/>
        <xdr:cNvSpPr txBox="1"/>
      </xdr:nvSpPr>
      <xdr:spPr>
        <a:xfrm>
          <a:off x="10528300" y="6094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70795</xdr:rowOff>
    </xdr:from>
    <xdr:to>
      <xdr:col>55</xdr:col>
      <xdr:colOff>50800</xdr:colOff>
      <xdr:row>37</xdr:row>
      <xdr:rowOff>945</xdr:rowOff>
    </xdr:to>
    <xdr:sp macro="" textlink="">
      <xdr:nvSpPr>
        <xdr:cNvPr id="295" name="フローチャート: 判断 294"/>
        <xdr:cNvSpPr/>
      </xdr:nvSpPr>
      <xdr:spPr>
        <a:xfrm>
          <a:off x="10426700" y="62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29223</xdr:rowOff>
    </xdr:from>
    <xdr:to>
      <xdr:col>50</xdr:col>
      <xdr:colOff>114300</xdr:colOff>
      <xdr:row>37</xdr:row>
      <xdr:rowOff>41145</xdr:rowOff>
    </xdr:to>
    <xdr:cxnSp macro="">
      <xdr:nvCxnSpPr>
        <xdr:cNvPr id="296" name="直線コネクタ 295"/>
        <xdr:cNvCxnSpPr/>
      </xdr:nvCxnSpPr>
      <xdr:spPr>
        <a:xfrm>
          <a:off x="8750300" y="6372873"/>
          <a:ext cx="889000" cy="1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57005</xdr:rowOff>
    </xdr:from>
    <xdr:to>
      <xdr:col>50</xdr:col>
      <xdr:colOff>165100</xdr:colOff>
      <xdr:row>36</xdr:row>
      <xdr:rowOff>158605</xdr:rowOff>
    </xdr:to>
    <xdr:sp macro="" textlink="">
      <xdr:nvSpPr>
        <xdr:cNvPr id="297" name="フローチャート: 判断 296"/>
        <xdr:cNvSpPr/>
      </xdr:nvSpPr>
      <xdr:spPr>
        <a:xfrm>
          <a:off x="9588500" y="622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3682</xdr:rowOff>
    </xdr:from>
    <xdr:ext cx="534377" cy="259045"/>
    <xdr:sp macro="" textlink="">
      <xdr:nvSpPr>
        <xdr:cNvPr id="298" name="テキスト ボックス 297"/>
        <xdr:cNvSpPr txBox="1"/>
      </xdr:nvSpPr>
      <xdr:spPr>
        <a:xfrm>
          <a:off x="9372111" y="600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22205</xdr:rowOff>
    </xdr:from>
    <xdr:to>
      <xdr:col>45</xdr:col>
      <xdr:colOff>177800</xdr:colOff>
      <xdr:row>37</xdr:row>
      <xdr:rowOff>29223</xdr:rowOff>
    </xdr:to>
    <xdr:cxnSp macro="">
      <xdr:nvCxnSpPr>
        <xdr:cNvPr id="299" name="直線コネクタ 298"/>
        <xdr:cNvCxnSpPr/>
      </xdr:nvCxnSpPr>
      <xdr:spPr>
        <a:xfrm>
          <a:off x="7861300" y="6365855"/>
          <a:ext cx="889000" cy="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77904</xdr:rowOff>
    </xdr:from>
    <xdr:to>
      <xdr:col>46</xdr:col>
      <xdr:colOff>38100</xdr:colOff>
      <xdr:row>37</xdr:row>
      <xdr:rowOff>8054</xdr:rowOff>
    </xdr:to>
    <xdr:sp macro="" textlink="">
      <xdr:nvSpPr>
        <xdr:cNvPr id="300" name="フローチャート: 判断 299"/>
        <xdr:cNvSpPr/>
      </xdr:nvSpPr>
      <xdr:spPr>
        <a:xfrm>
          <a:off x="8699500" y="62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24581</xdr:rowOff>
    </xdr:from>
    <xdr:ext cx="534377" cy="259045"/>
    <xdr:sp macro="" textlink="">
      <xdr:nvSpPr>
        <xdr:cNvPr id="301" name="テキスト ボックス 300"/>
        <xdr:cNvSpPr txBox="1"/>
      </xdr:nvSpPr>
      <xdr:spPr>
        <a:xfrm>
          <a:off x="8483111" y="602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22205</xdr:rowOff>
    </xdr:from>
    <xdr:to>
      <xdr:col>41</xdr:col>
      <xdr:colOff>50800</xdr:colOff>
      <xdr:row>37</xdr:row>
      <xdr:rowOff>43128</xdr:rowOff>
    </xdr:to>
    <xdr:cxnSp macro="">
      <xdr:nvCxnSpPr>
        <xdr:cNvPr id="302" name="直線コネクタ 301"/>
        <xdr:cNvCxnSpPr/>
      </xdr:nvCxnSpPr>
      <xdr:spPr>
        <a:xfrm flipV="1">
          <a:off x="6972300" y="6365855"/>
          <a:ext cx="889000" cy="20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87500</xdr:rowOff>
    </xdr:from>
    <xdr:to>
      <xdr:col>41</xdr:col>
      <xdr:colOff>101600</xdr:colOff>
      <xdr:row>37</xdr:row>
      <xdr:rowOff>17650</xdr:rowOff>
    </xdr:to>
    <xdr:sp macro="" textlink="">
      <xdr:nvSpPr>
        <xdr:cNvPr id="303" name="フローチャート: 判断 302"/>
        <xdr:cNvSpPr/>
      </xdr:nvSpPr>
      <xdr:spPr>
        <a:xfrm>
          <a:off x="7810500" y="625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34177</xdr:rowOff>
    </xdr:from>
    <xdr:ext cx="534377" cy="259045"/>
    <xdr:sp macro="" textlink="">
      <xdr:nvSpPr>
        <xdr:cNvPr id="304" name="テキスト ボックス 303"/>
        <xdr:cNvSpPr txBox="1"/>
      </xdr:nvSpPr>
      <xdr:spPr>
        <a:xfrm>
          <a:off x="7594111" y="603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68137</xdr:rowOff>
    </xdr:from>
    <xdr:to>
      <xdr:col>36</xdr:col>
      <xdr:colOff>165100</xdr:colOff>
      <xdr:row>36</xdr:row>
      <xdr:rowOff>169737</xdr:rowOff>
    </xdr:to>
    <xdr:sp macro="" textlink="">
      <xdr:nvSpPr>
        <xdr:cNvPr id="305" name="フローチャート: 判断 304"/>
        <xdr:cNvSpPr/>
      </xdr:nvSpPr>
      <xdr:spPr>
        <a:xfrm>
          <a:off x="6921500" y="62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14814</xdr:rowOff>
    </xdr:from>
    <xdr:ext cx="534377" cy="259045"/>
    <xdr:sp macro="" textlink="">
      <xdr:nvSpPr>
        <xdr:cNvPr id="306" name="テキスト ボックス 305"/>
        <xdr:cNvSpPr txBox="1"/>
      </xdr:nvSpPr>
      <xdr:spPr>
        <a:xfrm>
          <a:off x="6705111" y="601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163401</xdr:rowOff>
    </xdr:from>
    <xdr:to>
      <xdr:col>55</xdr:col>
      <xdr:colOff>50800</xdr:colOff>
      <xdr:row>37</xdr:row>
      <xdr:rowOff>93551</xdr:rowOff>
    </xdr:to>
    <xdr:sp macro="" textlink="">
      <xdr:nvSpPr>
        <xdr:cNvPr id="312" name="楕円 311"/>
        <xdr:cNvSpPr/>
      </xdr:nvSpPr>
      <xdr:spPr>
        <a:xfrm>
          <a:off x="10426700" y="63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78328</xdr:rowOff>
    </xdr:from>
    <xdr:ext cx="534377" cy="259045"/>
    <xdr:sp macro="" textlink="">
      <xdr:nvSpPr>
        <xdr:cNvPr id="313" name="補助費等該当値テキスト"/>
        <xdr:cNvSpPr txBox="1"/>
      </xdr:nvSpPr>
      <xdr:spPr>
        <a:xfrm>
          <a:off x="10528300" y="625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161795</xdr:rowOff>
    </xdr:from>
    <xdr:to>
      <xdr:col>50</xdr:col>
      <xdr:colOff>165100</xdr:colOff>
      <xdr:row>37</xdr:row>
      <xdr:rowOff>91945</xdr:rowOff>
    </xdr:to>
    <xdr:sp macro="" textlink="">
      <xdr:nvSpPr>
        <xdr:cNvPr id="314" name="楕円 313"/>
        <xdr:cNvSpPr/>
      </xdr:nvSpPr>
      <xdr:spPr>
        <a:xfrm>
          <a:off x="9588500" y="633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83072</xdr:rowOff>
    </xdr:from>
    <xdr:ext cx="534377" cy="259045"/>
    <xdr:sp macro="" textlink="">
      <xdr:nvSpPr>
        <xdr:cNvPr id="315" name="テキスト ボックス 314"/>
        <xdr:cNvSpPr txBox="1"/>
      </xdr:nvSpPr>
      <xdr:spPr>
        <a:xfrm>
          <a:off x="9372111" y="642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149873</xdr:rowOff>
    </xdr:from>
    <xdr:to>
      <xdr:col>46</xdr:col>
      <xdr:colOff>38100</xdr:colOff>
      <xdr:row>37</xdr:row>
      <xdr:rowOff>80023</xdr:rowOff>
    </xdr:to>
    <xdr:sp macro="" textlink="">
      <xdr:nvSpPr>
        <xdr:cNvPr id="316" name="楕円 315"/>
        <xdr:cNvSpPr/>
      </xdr:nvSpPr>
      <xdr:spPr>
        <a:xfrm>
          <a:off x="8699500" y="632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71150</xdr:rowOff>
    </xdr:from>
    <xdr:ext cx="534377" cy="259045"/>
    <xdr:sp macro="" textlink="">
      <xdr:nvSpPr>
        <xdr:cNvPr id="317" name="テキスト ボックス 316"/>
        <xdr:cNvSpPr txBox="1"/>
      </xdr:nvSpPr>
      <xdr:spPr>
        <a:xfrm>
          <a:off x="8483111" y="641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142855</xdr:rowOff>
    </xdr:from>
    <xdr:to>
      <xdr:col>41</xdr:col>
      <xdr:colOff>101600</xdr:colOff>
      <xdr:row>37</xdr:row>
      <xdr:rowOff>73005</xdr:rowOff>
    </xdr:to>
    <xdr:sp macro="" textlink="">
      <xdr:nvSpPr>
        <xdr:cNvPr id="318" name="楕円 317"/>
        <xdr:cNvSpPr/>
      </xdr:nvSpPr>
      <xdr:spPr>
        <a:xfrm>
          <a:off x="7810500" y="631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64132</xdr:rowOff>
    </xdr:from>
    <xdr:ext cx="534377" cy="259045"/>
    <xdr:sp macro="" textlink="">
      <xdr:nvSpPr>
        <xdr:cNvPr id="319" name="テキスト ボックス 318"/>
        <xdr:cNvSpPr txBox="1"/>
      </xdr:nvSpPr>
      <xdr:spPr>
        <a:xfrm>
          <a:off x="7594111" y="640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163778</xdr:rowOff>
    </xdr:from>
    <xdr:to>
      <xdr:col>36</xdr:col>
      <xdr:colOff>165100</xdr:colOff>
      <xdr:row>37</xdr:row>
      <xdr:rowOff>93928</xdr:rowOff>
    </xdr:to>
    <xdr:sp macro="" textlink="">
      <xdr:nvSpPr>
        <xdr:cNvPr id="320" name="楕円 319"/>
        <xdr:cNvSpPr/>
      </xdr:nvSpPr>
      <xdr:spPr>
        <a:xfrm>
          <a:off x="6921500" y="633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85055</xdr:rowOff>
    </xdr:from>
    <xdr:ext cx="534377" cy="259045"/>
    <xdr:sp macro="" textlink="">
      <xdr:nvSpPr>
        <xdr:cNvPr id="321" name="テキスト ボックス 320"/>
        <xdr:cNvSpPr txBox="1"/>
      </xdr:nvSpPr>
      <xdr:spPr>
        <a:xfrm>
          <a:off x="6705111" y="642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102332</xdr:rowOff>
    </xdr:from>
    <xdr:to>
      <xdr:col>54</xdr:col>
      <xdr:colOff>189865</xdr:colOff>
      <xdr:row>58</xdr:row>
      <xdr:rowOff>145392</xdr:rowOff>
    </xdr:to>
    <xdr:cxnSp macro="">
      <xdr:nvCxnSpPr>
        <xdr:cNvPr id="345" name="直線コネクタ 344"/>
        <xdr:cNvCxnSpPr/>
      </xdr:nvCxnSpPr>
      <xdr:spPr>
        <a:xfrm flipV="1">
          <a:off x="10475595" y="8674832"/>
          <a:ext cx="1270" cy="141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149219</xdr:rowOff>
    </xdr:from>
    <xdr:ext cx="469744" cy="259045"/>
    <xdr:sp macro="" textlink="">
      <xdr:nvSpPr>
        <xdr:cNvPr id="346" name="普通建設事業費最小値テキスト"/>
        <xdr:cNvSpPr txBox="1"/>
      </xdr:nvSpPr>
      <xdr:spPr>
        <a:xfrm>
          <a:off x="10528300" y="1009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145392</xdr:rowOff>
    </xdr:from>
    <xdr:to>
      <xdr:col>55</xdr:col>
      <xdr:colOff>88900</xdr:colOff>
      <xdr:row>58</xdr:row>
      <xdr:rowOff>145392</xdr:rowOff>
    </xdr:to>
    <xdr:cxnSp macro="">
      <xdr:nvCxnSpPr>
        <xdr:cNvPr id="347" name="直線コネクタ 346"/>
        <xdr:cNvCxnSpPr/>
      </xdr:nvCxnSpPr>
      <xdr:spPr>
        <a:xfrm>
          <a:off x="10388600" y="10089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49009</xdr:rowOff>
    </xdr:from>
    <xdr:ext cx="599010" cy="259045"/>
    <xdr:sp macro="" textlink="">
      <xdr:nvSpPr>
        <xdr:cNvPr id="348" name="普通建設事業費最大値テキスト"/>
        <xdr:cNvSpPr txBox="1"/>
      </xdr:nvSpPr>
      <xdr:spPr>
        <a:xfrm>
          <a:off x="10528300" y="84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102332</xdr:rowOff>
    </xdr:from>
    <xdr:to>
      <xdr:col>55</xdr:col>
      <xdr:colOff>88900</xdr:colOff>
      <xdr:row>50</xdr:row>
      <xdr:rowOff>102332</xdr:rowOff>
    </xdr:to>
    <xdr:cxnSp macro="">
      <xdr:nvCxnSpPr>
        <xdr:cNvPr id="349" name="直線コネクタ 348"/>
        <xdr:cNvCxnSpPr/>
      </xdr:nvCxnSpPr>
      <xdr:spPr>
        <a:xfrm>
          <a:off x="10388600" y="86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121816</xdr:rowOff>
    </xdr:from>
    <xdr:to>
      <xdr:col>55</xdr:col>
      <xdr:colOff>0</xdr:colOff>
      <xdr:row>57</xdr:row>
      <xdr:rowOff>54036</xdr:rowOff>
    </xdr:to>
    <xdr:cxnSp macro="">
      <xdr:nvCxnSpPr>
        <xdr:cNvPr id="350" name="直線コネクタ 349"/>
        <xdr:cNvCxnSpPr/>
      </xdr:nvCxnSpPr>
      <xdr:spPr>
        <a:xfrm flipV="1">
          <a:off x="9639300" y="9723016"/>
          <a:ext cx="838200" cy="10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88732</xdr:rowOff>
    </xdr:from>
    <xdr:ext cx="534377" cy="259045"/>
    <xdr:sp macro="" textlink="">
      <xdr:nvSpPr>
        <xdr:cNvPr id="351" name="普通建設事業費平均値テキスト"/>
        <xdr:cNvSpPr txBox="1"/>
      </xdr:nvSpPr>
      <xdr:spPr>
        <a:xfrm>
          <a:off x="10528300" y="9689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110305</xdr:rowOff>
    </xdr:from>
    <xdr:to>
      <xdr:col>55</xdr:col>
      <xdr:colOff>50800</xdr:colOff>
      <xdr:row>57</xdr:row>
      <xdr:rowOff>40455</xdr:rowOff>
    </xdr:to>
    <xdr:sp macro="" textlink="">
      <xdr:nvSpPr>
        <xdr:cNvPr id="352" name="フローチャート: 判断 351"/>
        <xdr:cNvSpPr/>
      </xdr:nvSpPr>
      <xdr:spPr>
        <a:xfrm>
          <a:off x="104267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54036</xdr:rowOff>
    </xdr:from>
    <xdr:to>
      <xdr:col>50</xdr:col>
      <xdr:colOff>114300</xdr:colOff>
      <xdr:row>57</xdr:row>
      <xdr:rowOff>91572</xdr:rowOff>
    </xdr:to>
    <xdr:cxnSp macro="">
      <xdr:nvCxnSpPr>
        <xdr:cNvPr id="353" name="直線コネクタ 352"/>
        <xdr:cNvCxnSpPr/>
      </xdr:nvCxnSpPr>
      <xdr:spPr>
        <a:xfrm flipV="1">
          <a:off x="8750300" y="9826686"/>
          <a:ext cx="889000" cy="3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144236</xdr:rowOff>
    </xdr:from>
    <xdr:to>
      <xdr:col>50</xdr:col>
      <xdr:colOff>165100</xdr:colOff>
      <xdr:row>57</xdr:row>
      <xdr:rowOff>74386</xdr:rowOff>
    </xdr:to>
    <xdr:sp macro="" textlink="">
      <xdr:nvSpPr>
        <xdr:cNvPr id="354" name="フローチャート: 判断 353"/>
        <xdr:cNvSpPr/>
      </xdr:nvSpPr>
      <xdr:spPr>
        <a:xfrm>
          <a:off x="9588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90913</xdr:rowOff>
    </xdr:from>
    <xdr:ext cx="534377" cy="259045"/>
    <xdr:sp macro="" textlink="">
      <xdr:nvSpPr>
        <xdr:cNvPr id="355" name="テキスト ボックス 354"/>
        <xdr:cNvSpPr txBox="1"/>
      </xdr:nvSpPr>
      <xdr:spPr>
        <a:xfrm>
          <a:off x="9372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51636</xdr:rowOff>
    </xdr:from>
    <xdr:to>
      <xdr:col>45</xdr:col>
      <xdr:colOff>177800</xdr:colOff>
      <xdr:row>57</xdr:row>
      <xdr:rowOff>91572</xdr:rowOff>
    </xdr:to>
    <xdr:cxnSp macro="">
      <xdr:nvCxnSpPr>
        <xdr:cNvPr id="356" name="直線コネクタ 355"/>
        <xdr:cNvCxnSpPr/>
      </xdr:nvCxnSpPr>
      <xdr:spPr>
        <a:xfrm>
          <a:off x="7861300" y="9824286"/>
          <a:ext cx="889000" cy="3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127617</xdr:rowOff>
    </xdr:from>
    <xdr:to>
      <xdr:col>46</xdr:col>
      <xdr:colOff>38100</xdr:colOff>
      <xdr:row>57</xdr:row>
      <xdr:rowOff>57767</xdr:rowOff>
    </xdr:to>
    <xdr:sp macro="" textlink="">
      <xdr:nvSpPr>
        <xdr:cNvPr id="357" name="フローチャート: 判断 356"/>
        <xdr:cNvSpPr/>
      </xdr:nvSpPr>
      <xdr:spPr>
        <a:xfrm>
          <a:off x="8699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74294</xdr:rowOff>
    </xdr:from>
    <xdr:ext cx="534377" cy="259045"/>
    <xdr:sp macro="" textlink="">
      <xdr:nvSpPr>
        <xdr:cNvPr id="358" name="テキスト ボックス 357"/>
        <xdr:cNvSpPr txBox="1"/>
      </xdr:nvSpPr>
      <xdr:spPr>
        <a:xfrm>
          <a:off x="8483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51636</xdr:rowOff>
    </xdr:from>
    <xdr:to>
      <xdr:col>41</xdr:col>
      <xdr:colOff>50800</xdr:colOff>
      <xdr:row>58</xdr:row>
      <xdr:rowOff>37104</xdr:rowOff>
    </xdr:to>
    <xdr:cxnSp macro="">
      <xdr:nvCxnSpPr>
        <xdr:cNvPr id="359" name="直線コネクタ 358"/>
        <xdr:cNvCxnSpPr/>
      </xdr:nvCxnSpPr>
      <xdr:spPr>
        <a:xfrm flipV="1">
          <a:off x="6972300" y="9824286"/>
          <a:ext cx="889000" cy="15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60" name="フローチャート: 判断 359"/>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48592</xdr:rowOff>
    </xdr:from>
    <xdr:ext cx="534377" cy="259045"/>
    <xdr:sp macro="" textlink="">
      <xdr:nvSpPr>
        <xdr:cNvPr id="361" name="テキスト ボックス 360"/>
        <xdr:cNvSpPr txBox="1"/>
      </xdr:nvSpPr>
      <xdr:spPr>
        <a:xfrm>
          <a:off x="7594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2" name="フローチャート: 判断 361"/>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48760</xdr:rowOff>
    </xdr:from>
    <xdr:ext cx="534377" cy="259045"/>
    <xdr:sp macro="" textlink="">
      <xdr:nvSpPr>
        <xdr:cNvPr id="363" name="テキスト ボックス 362"/>
        <xdr:cNvSpPr txBox="1"/>
      </xdr:nvSpPr>
      <xdr:spPr>
        <a:xfrm>
          <a:off x="6705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71016</xdr:rowOff>
    </xdr:from>
    <xdr:to>
      <xdr:col>55</xdr:col>
      <xdr:colOff>50800</xdr:colOff>
      <xdr:row>57</xdr:row>
      <xdr:rowOff>1166</xdr:rowOff>
    </xdr:to>
    <xdr:sp macro="" textlink="">
      <xdr:nvSpPr>
        <xdr:cNvPr id="369" name="楕円 368"/>
        <xdr:cNvSpPr/>
      </xdr:nvSpPr>
      <xdr:spPr>
        <a:xfrm>
          <a:off x="10426700" y="967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93893</xdr:rowOff>
    </xdr:from>
    <xdr:ext cx="534377" cy="259045"/>
    <xdr:sp macro="" textlink="">
      <xdr:nvSpPr>
        <xdr:cNvPr id="370" name="普通建設事業費該当値テキスト"/>
        <xdr:cNvSpPr txBox="1"/>
      </xdr:nvSpPr>
      <xdr:spPr>
        <a:xfrm>
          <a:off x="10528300" y="952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3236</xdr:rowOff>
    </xdr:from>
    <xdr:to>
      <xdr:col>50</xdr:col>
      <xdr:colOff>165100</xdr:colOff>
      <xdr:row>57</xdr:row>
      <xdr:rowOff>104836</xdr:rowOff>
    </xdr:to>
    <xdr:sp macro="" textlink="">
      <xdr:nvSpPr>
        <xdr:cNvPr id="371" name="楕円 370"/>
        <xdr:cNvSpPr/>
      </xdr:nvSpPr>
      <xdr:spPr>
        <a:xfrm>
          <a:off x="9588500" y="977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95963</xdr:rowOff>
    </xdr:from>
    <xdr:ext cx="534377" cy="259045"/>
    <xdr:sp macro="" textlink="">
      <xdr:nvSpPr>
        <xdr:cNvPr id="372" name="テキスト ボックス 371"/>
        <xdr:cNvSpPr txBox="1"/>
      </xdr:nvSpPr>
      <xdr:spPr>
        <a:xfrm>
          <a:off x="9372111" y="986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40772</xdr:rowOff>
    </xdr:from>
    <xdr:to>
      <xdr:col>46</xdr:col>
      <xdr:colOff>38100</xdr:colOff>
      <xdr:row>57</xdr:row>
      <xdr:rowOff>142372</xdr:rowOff>
    </xdr:to>
    <xdr:sp macro="" textlink="">
      <xdr:nvSpPr>
        <xdr:cNvPr id="373" name="楕円 372"/>
        <xdr:cNvSpPr/>
      </xdr:nvSpPr>
      <xdr:spPr>
        <a:xfrm>
          <a:off x="8699500" y="981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133499</xdr:rowOff>
    </xdr:from>
    <xdr:ext cx="534377" cy="259045"/>
    <xdr:sp macro="" textlink="">
      <xdr:nvSpPr>
        <xdr:cNvPr id="374" name="テキスト ボックス 373"/>
        <xdr:cNvSpPr txBox="1"/>
      </xdr:nvSpPr>
      <xdr:spPr>
        <a:xfrm>
          <a:off x="8483111" y="990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836</xdr:rowOff>
    </xdr:from>
    <xdr:to>
      <xdr:col>41</xdr:col>
      <xdr:colOff>101600</xdr:colOff>
      <xdr:row>57</xdr:row>
      <xdr:rowOff>102436</xdr:rowOff>
    </xdr:to>
    <xdr:sp macro="" textlink="">
      <xdr:nvSpPr>
        <xdr:cNvPr id="375" name="楕円 374"/>
        <xdr:cNvSpPr/>
      </xdr:nvSpPr>
      <xdr:spPr>
        <a:xfrm>
          <a:off x="7810500" y="977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93563</xdr:rowOff>
    </xdr:from>
    <xdr:ext cx="534377" cy="259045"/>
    <xdr:sp macro="" textlink="">
      <xdr:nvSpPr>
        <xdr:cNvPr id="376" name="テキスト ボックス 375"/>
        <xdr:cNvSpPr txBox="1"/>
      </xdr:nvSpPr>
      <xdr:spPr>
        <a:xfrm>
          <a:off x="7594111" y="986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157754</xdr:rowOff>
    </xdr:from>
    <xdr:to>
      <xdr:col>36</xdr:col>
      <xdr:colOff>165100</xdr:colOff>
      <xdr:row>58</xdr:row>
      <xdr:rowOff>87904</xdr:rowOff>
    </xdr:to>
    <xdr:sp macro="" textlink="">
      <xdr:nvSpPr>
        <xdr:cNvPr id="377" name="楕円 376"/>
        <xdr:cNvSpPr/>
      </xdr:nvSpPr>
      <xdr:spPr>
        <a:xfrm>
          <a:off x="6921500" y="993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79031</xdr:rowOff>
    </xdr:from>
    <xdr:ext cx="534377" cy="259045"/>
    <xdr:sp macro="" textlink="">
      <xdr:nvSpPr>
        <xdr:cNvPr id="378" name="テキスト ボックス 377"/>
        <xdr:cNvSpPr txBox="1"/>
      </xdr:nvSpPr>
      <xdr:spPr>
        <a:xfrm>
          <a:off x="6705111" y="1002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62237</xdr:rowOff>
    </xdr:from>
    <xdr:to>
      <xdr:col>54</xdr:col>
      <xdr:colOff>189865</xdr:colOff>
      <xdr:row>79</xdr:row>
      <xdr:rowOff>98879</xdr:rowOff>
    </xdr:to>
    <xdr:cxnSp macro="">
      <xdr:nvCxnSpPr>
        <xdr:cNvPr id="404" name="直線コネクタ 403"/>
        <xdr:cNvCxnSpPr/>
      </xdr:nvCxnSpPr>
      <xdr:spPr>
        <a:xfrm flipV="1">
          <a:off x="10475595" y="12235187"/>
          <a:ext cx="1270" cy="140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8914</xdr:rowOff>
    </xdr:from>
    <xdr:ext cx="534377" cy="259045"/>
    <xdr:sp macro="" textlink="">
      <xdr:nvSpPr>
        <xdr:cNvPr id="407" name="普通建設事業費 （ うち新規整備　）最大値テキスト"/>
        <xdr:cNvSpPr txBox="1"/>
      </xdr:nvSpPr>
      <xdr:spPr>
        <a:xfrm>
          <a:off x="10528300" y="12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62237</xdr:rowOff>
    </xdr:from>
    <xdr:to>
      <xdr:col>55</xdr:col>
      <xdr:colOff>88900</xdr:colOff>
      <xdr:row>71</xdr:row>
      <xdr:rowOff>62237</xdr:rowOff>
    </xdr:to>
    <xdr:cxnSp macro="">
      <xdr:nvCxnSpPr>
        <xdr:cNvPr id="408" name="直線コネクタ 407"/>
        <xdr:cNvCxnSpPr/>
      </xdr:nvCxnSpPr>
      <xdr:spPr>
        <a:xfrm>
          <a:off x="10388600" y="1223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20876</xdr:rowOff>
    </xdr:from>
    <xdr:to>
      <xdr:col>55</xdr:col>
      <xdr:colOff>0</xdr:colOff>
      <xdr:row>79</xdr:row>
      <xdr:rowOff>55722</xdr:rowOff>
    </xdr:to>
    <xdr:cxnSp macro="">
      <xdr:nvCxnSpPr>
        <xdr:cNvPr id="409" name="直線コネクタ 408"/>
        <xdr:cNvCxnSpPr/>
      </xdr:nvCxnSpPr>
      <xdr:spPr>
        <a:xfrm>
          <a:off x="9639300" y="13565426"/>
          <a:ext cx="838200" cy="3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160893</xdr:rowOff>
    </xdr:from>
    <xdr:ext cx="534377" cy="259045"/>
    <xdr:sp macro="" textlink="">
      <xdr:nvSpPr>
        <xdr:cNvPr id="410" name="普通建設事業費 （ うち新規整備　）平均値テキスト"/>
        <xdr:cNvSpPr txBox="1"/>
      </xdr:nvSpPr>
      <xdr:spPr>
        <a:xfrm>
          <a:off x="10528300" y="13191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138016</xdr:rowOff>
    </xdr:from>
    <xdr:to>
      <xdr:col>55</xdr:col>
      <xdr:colOff>50800</xdr:colOff>
      <xdr:row>78</xdr:row>
      <xdr:rowOff>68166</xdr:rowOff>
    </xdr:to>
    <xdr:sp macro="" textlink="">
      <xdr:nvSpPr>
        <xdr:cNvPr id="411" name="フローチャート: 判断 410"/>
        <xdr:cNvSpPr/>
      </xdr:nvSpPr>
      <xdr:spPr>
        <a:xfrm>
          <a:off x="104267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20876</xdr:rowOff>
    </xdr:from>
    <xdr:to>
      <xdr:col>50</xdr:col>
      <xdr:colOff>114300</xdr:colOff>
      <xdr:row>79</xdr:row>
      <xdr:rowOff>93473</xdr:rowOff>
    </xdr:to>
    <xdr:cxnSp macro="">
      <xdr:nvCxnSpPr>
        <xdr:cNvPr id="412" name="直線コネクタ 411"/>
        <xdr:cNvCxnSpPr/>
      </xdr:nvCxnSpPr>
      <xdr:spPr>
        <a:xfrm flipV="1">
          <a:off x="8750300" y="13565426"/>
          <a:ext cx="889000" cy="7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143585</xdr:rowOff>
    </xdr:from>
    <xdr:to>
      <xdr:col>50</xdr:col>
      <xdr:colOff>165100</xdr:colOff>
      <xdr:row>78</xdr:row>
      <xdr:rowOff>73735</xdr:rowOff>
    </xdr:to>
    <xdr:sp macro="" textlink="">
      <xdr:nvSpPr>
        <xdr:cNvPr id="413" name="フローチャート: 判断 412"/>
        <xdr:cNvSpPr/>
      </xdr:nvSpPr>
      <xdr:spPr>
        <a:xfrm>
          <a:off x="9588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90262</xdr:rowOff>
    </xdr:from>
    <xdr:ext cx="534377" cy="259045"/>
    <xdr:sp macro="" textlink="">
      <xdr:nvSpPr>
        <xdr:cNvPr id="414" name="テキスト ボックス 413"/>
        <xdr:cNvSpPr txBox="1"/>
      </xdr:nvSpPr>
      <xdr:spPr>
        <a:xfrm>
          <a:off x="9372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103646</xdr:rowOff>
    </xdr:from>
    <xdr:to>
      <xdr:col>45</xdr:col>
      <xdr:colOff>177800</xdr:colOff>
      <xdr:row>79</xdr:row>
      <xdr:rowOff>93473</xdr:rowOff>
    </xdr:to>
    <xdr:cxnSp macro="">
      <xdr:nvCxnSpPr>
        <xdr:cNvPr id="415" name="直線コネクタ 414"/>
        <xdr:cNvCxnSpPr/>
      </xdr:nvCxnSpPr>
      <xdr:spPr>
        <a:xfrm>
          <a:off x="7861300" y="13476746"/>
          <a:ext cx="889000" cy="16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166542</xdr:rowOff>
    </xdr:from>
    <xdr:to>
      <xdr:col>46</xdr:col>
      <xdr:colOff>38100</xdr:colOff>
      <xdr:row>77</xdr:row>
      <xdr:rowOff>96692</xdr:rowOff>
    </xdr:to>
    <xdr:sp macro="" textlink="">
      <xdr:nvSpPr>
        <xdr:cNvPr id="416" name="フローチャート: 判断 415"/>
        <xdr:cNvSpPr/>
      </xdr:nvSpPr>
      <xdr:spPr>
        <a:xfrm>
          <a:off x="8699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113219</xdr:rowOff>
    </xdr:from>
    <xdr:ext cx="534377" cy="259045"/>
    <xdr:sp macro="" textlink="">
      <xdr:nvSpPr>
        <xdr:cNvPr id="417" name="テキスト ボックス 416"/>
        <xdr:cNvSpPr txBox="1"/>
      </xdr:nvSpPr>
      <xdr:spPr>
        <a:xfrm>
          <a:off x="8483111" y="1297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8" name="フローチャート: 判断 417"/>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140619</xdr:rowOff>
    </xdr:from>
    <xdr:ext cx="534377" cy="259045"/>
    <xdr:sp macro="" textlink="">
      <xdr:nvSpPr>
        <xdr:cNvPr id="419" name="テキスト ボックス 418"/>
        <xdr:cNvSpPr txBox="1"/>
      </xdr:nvSpPr>
      <xdr:spPr>
        <a:xfrm>
          <a:off x="7594111" y="129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4922</xdr:rowOff>
    </xdr:from>
    <xdr:to>
      <xdr:col>55</xdr:col>
      <xdr:colOff>50800</xdr:colOff>
      <xdr:row>79</xdr:row>
      <xdr:rowOff>106522</xdr:rowOff>
    </xdr:to>
    <xdr:sp macro="" textlink="">
      <xdr:nvSpPr>
        <xdr:cNvPr id="425" name="楕円 424"/>
        <xdr:cNvSpPr/>
      </xdr:nvSpPr>
      <xdr:spPr>
        <a:xfrm>
          <a:off x="10426700" y="1354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91299</xdr:rowOff>
    </xdr:from>
    <xdr:ext cx="469744" cy="259045"/>
    <xdr:sp macro="" textlink="">
      <xdr:nvSpPr>
        <xdr:cNvPr id="426" name="普通建設事業費 （ うち新規整備　）該当値テキスト"/>
        <xdr:cNvSpPr txBox="1"/>
      </xdr:nvSpPr>
      <xdr:spPr>
        <a:xfrm>
          <a:off x="10528300" y="1346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141526</xdr:rowOff>
    </xdr:from>
    <xdr:to>
      <xdr:col>50</xdr:col>
      <xdr:colOff>165100</xdr:colOff>
      <xdr:row>79</xdr:row>
      <xdr:rowOff>71676</xdr:rowOff>
    </xdr:to>
    <xdr:sp macro="" textlink="">
      <xdr:nvSpPr>
        <xdr:cNvPr id="427" name="楕円 426"/>
        <xdr:cNvSpPr/>
      </xdr:nvSpPr>
      <xdr:spPr>
        <a:xfrm>
          <a:off x="9588500" y="1351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62803</xdr:rowOff>
    </xdr:from>
    <xdr:ext cx="469744" cy="259045"/>
    <xdr:sp macro="" textlink="">
      <xdr:nvSpPr>
        <xdr:cNvPr id="428" name="テキスト ボックス 427"/>
        <xdr:cNvSpPr txBox="1"/>
      </xdr:nvSpPr>
      <xdr:spPr>
        <a:xfrm>
          <a:off x="9404428" y="1360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42673</xdr:rowOff>
    </xdr:from>
    <xdr:to>
      <xdr:col>46</xdr:col>
      <xdr:colOff>38100</xdr:colOff>
      <xdr:row>79</xdr:row>
      <xdr:rowOff>144273</xdr:rowOff>
    </xdr:to>
    <xdr:sp macro="" textlink="">
      <xdr:nvSpPr>
        <xdr:cNvPr id="429" name="楕円 428"/>
        <xdr:cNvSpPr/>
      </xdr:nvSpPr>
      <xdr:spPr>
        <a:xfrm>
          <a:off x="8699500" y="1358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135400</xdr:rowOff>
    </xdr:from>
    <xdr:ext cx="378565" cy="259045"/>
    <xdr:sp macro="" textlink="">
      <xdr:nvSpPr>
        <xdr:cNvPr id="430" name="テキスト ボックス 429"/>
        <xdr:cNvSpPr txBox="1"/>
      </xdr:nvSpPr>
      <xdr:spPr>
        <a:xfrm>
          <a:off x="8561017" y="13679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52846</xdr:rowOff>
    </xdr:from>
    <xdr:to>
      <xdr:col>41</xdr:col>
      <xdr:colOff>101600</xdr:colOff>
      <xdr:row>78</xdr:row>
      <xdr:rowOff>154446</xdr:rowOff>
    </xdr:to>
    <xdr:sp macro="" textlink="">
      <xdr:nvSpPr>
        <xdr:cNvPr id="431" name="楕円 430"/>
        <xdr:cNvSpPr/>
      </xdr:nvSpPr>
      <xdr:spPr>
        <a:xfrm>
          <a:off x="7810500" y="134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145573</xdr:rowOff>
    </xdr:from>
    <xdr:ext cx="534377" cy="259045"/>
    <xdr:sp macro="" textlink="">
      <xdr:nvSpPr>
        <xdr:cNvPr id="432" name="テキスト ボックス 431"/>
        <xdr:cNvSpPr txBox="1"/>
      </xdr:nvSpPr>
      <xdr:spPr>
        <a:xfrm>
          <a:off x="7594111" y="1351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131674</xdr:rowOff>
    </xdr:from>
    <xdr:to>
      <xdr:col>54</xdr:col>
      <xdr:colOff>189865</xdr:colOff>
      <xdr:row>98</xdr:row>
      <xdr:rowOff>163855</xdr:rowOff>
    </xdr:to>
    <xdr:cxnSp macro="">
      <xdr:nvCxnSpPr>
        <xdr:cNvPr id="456" name="直線コネクタ 455"/>
        <xdr:cNvCxnSpPr/>
      </xdr:nvCxnSpPr>
      <xdr:spPr>
        <a:xfrm flipV="1">
          <a:off x="10475595" y="15562174"/>
          <a:ext cx="1270" cy="140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167682</xdr:rowOff>
    </xdr:from>
    <xdr:ext cx="469744" cy="259045"/>
    <xdr:sp macro="" textlink="">
      <xdr:nvSpPr>
        <xdr:cNvPr id="457" name="普通建設事業費 （ うち更新整備　）最小値テキスト"/>
        <xdr:cNvSpPr txBox="1"/>
      </xdr:nvSpPr>
      <xdr:spPr>
        <a:xfrm>
          <a:off x="10528300" y="169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163855</xdr:rowOff>
    </xdr:from>
    <xdr:to>
      <xdr:col>55</xdr:col>
      <xdr:colOff>88900</xdr:colOff>
      <xdr:row>98</xdr:row>
      <xdr:rowOff>163855</xdr:rowOff>
    </xdr:to>
    <xdr:cxnSp macro="">
      <xdr:nvCxnSpPr>
        <xdr:cNvPr id="458" name="直線コネクタ 457"/>
        <xdr:cNvCxnSpPr/>
      </xdr:nvCxnSpPr>
      <xdr:spPr>
        <a:xfrm>
          <a:off x="10388600" y="169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78351</xdr:rowOff>
    </xdr:from>
    <xdr:ext cx="599010" cy="259045"/>
    <xdr:sp macro="" textlink="">
      <xdr:nvSpPr>
        <xdr:cNvPr id="459" name="普通建設事業費 （ うち更新整備　）最大値テキスト"/>
        <xdr:cNvSpPr txBox="1"/>
      </xdr:nvSpPr>
      <xdr:spPr>
        <a:xfrm>
          <a:off x="10528300" y="1533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131674</xdr:rowOff>
    </xdr:from>
    <xdr:to>
      <xdr:col>55</xdr:col>
      <xdr:colOff>88900</xdr:colOff>
      <xdr:row>90</xdr:row>
      <xdr:rowOff>131674</xdr:rowOff>
    </xdr:to>
    <xdr:cxnSp macro="">
      <xdr:nvCxnSpPr>
        <xdr:cNvPr id="460" name="直線コネクタ 459"/>
        <xdr:cNvCxnSpPr/>
      </xdr:nvCxnSpPr>
      <xdr:spPr>
        <a:xfrm>
          <a:off x="10388600" y="1556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167487</xdr:rowOff>
    </xdr:from>
    <xdr:to>
      <xdr:col>55</xdr:col>
      <xdr:colOff>0</xdr:colOff>
      <xdr:row>96</xdr:row>
      <xdr:rowOff>73279</xdr:rowOff>
    </xdr:to>
    <xdr:cxnSp macro="">
      <xdr:nvCxnSpPr>
        <xdr:cNvPr id="461" name="直線コネクタ 460"/>
        <xdr:cNvCxnSpPr/>
      </xdr:nvCxnSpPr>
      <xdr:spPr>
        <a:xfrm flipV="1">
          <a:off x="9639300" y="16455237"/>
          <a:ext cx="838200" cy="7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144848</xdr:rowOff>
    </xdr:from>
    <xdr:ext cx="534377" cy="259045"/>
    <xdr:sp macro="" textlink="">
      <xdr:nvSpPr>
        <xdr:cNvPr id="462" name="普通建設事業費 （ うち更新整備　）平均値テキスト"/>
        <xdr:cNvSpPr txBox="1"/>
      </xdr:nvSpPr>
      <xdr:spPr>
        <a:xfrm>
          <a:off x="10528300" y="16604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166421</xdr:rowOff>
    </xdr:from>
    <xdr:to>
      <xdr:col>55</xdr:col>
      <xdr:colOff>50800</xdr:colOff>
      <xdr:row>97</xdr:row>
      <xdr:rowOff>96571</xdr:rowOff>
    </xdr:to>
    <xdr:sp macro="" textlink="">
      <xdr:nvSpPr>
        <xdr:cNvPr id="463" name="フローチャート: 判断 462"/>
        <xdr:cNvSpPr/>
      </xdr:nvSpPr>
      <xdr:spPr>
        <a:xfrm>
          <a:off x="104267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71132</xdr:rowOff>
    </xdr:from>
    <xdr:to>
      <xdr:col>50</xdr:col>
      <xdr:colOff>114300</xdr:colOff>
      <xdr:row>96</xdr:row>
      <xdr:rowOff>73279</xdr:rowOff>
    </xdr:to>
    <xdr:cxnSp macro="">
      <xdr:nvCxnSpPr>
        <xdr:cNvPr id="464" name="直線コネクタ 463"/>
        <xdr:cNvCxnSpPr/>
      </xdr:nvCxnSpPr>
      <xdr:spPr>
        <a:xfrm>
          <a:off x="8750300" y="16530332"/>
          <a:ext cx="889000" cy="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29400</xdr:rowOff>
    </xdr:from>
    <xdr:to>
      <xdr:col>50</xdr:col>
      <xdr:colOff>165100</xdr:colOff>
      <xdr:row>97</xdr:row>
      <xdr:rowOff>131000</xdr:rowOff>
    </xdr:to>
    <xdr:sp macro="" textlink="">
      <xdr:nvSpPr>
        <xdr:cNvPr id="465" name="フローチャート: 判断 464"/>
        <xdr:cNvSpPr/>
      </xdr:nvSpPr>
      <xdr:spPr>
        <a:xfrm>
          <a:off x="9588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122127</xdr:rowOff>
    </xdr:from>
    <xdr:ext cx="534377" cy="259045"/>
    <xdr:sp macro="" textlink="">
      <xdr:nvSpPr>
        <xdr:cNvPr id="466" name="テキスト ボックス 465"/>
        <xdr:cNvSpPr txBox="1"/>
      </xdr:nvSpPr>
      <xdr:spPr>
        <a:xfrm>
          <a:off x="9372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71132</xdr:rowOff>
    </xdr:from>
    <xdr:to>
      <xdr:col>45</xdr:col>
      <xdr:colOff>177800</xdr:colOff>
      <xdr:row>97</xdr:row>
      <xdr:rowOff>29845</xdr:rowOff>
    </xdr:to>
    <xdr:cxnSp macro="">
      <xdr:nvCxnSpPr>
        <xdr:cNvPr id="467" name="直線コネクタ 466"/>
        <xdr:cNvCxnSpPr/>
      </xdr:nvCxnSpPr>
      <xdr:spPr>
        <a:xfrm flipV="1">
          <a:off x="7861300" y="16530332"/>
          <a:ext cx="889000" cy="1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109373</xdr:rowOff>
    </xdr:from>
    <xdr:to>
      <xdr:col>46</xdr:col>
      <xdr:colOff>38100</xdr:colOff>
      <xdr:row>98</xdr:row>
      <xdr:rowOff>39523</xdr:rowOff>
    </xdr:to>
    <xdr:sp macro="" textlink="">
      <xdr:nvSpPr>
        <xdr:cNvPr id="468" name="フローチャート: 判断 467"/>
        <xdr:cNvSpPr/>
      </xdr:nvSpPr>
      <xdr:spPr>
        <a:xfrm>
          <a:off x="8699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30650</xdr:rowOff>
    </xdr:from>
    <xdr:ext cx="534377" cy="259045"/>
    <xdr:sp macro="" textlink="">
      <xdr:nvSpPr>
        <xdr:cNvPr id="469" name="テキスト ボックス 468"/>
        <xdr:cNvSpPr txBox="1"/>
      </xdr:nvSpPr>
      <xdr:spPr>
        <a:xfrm>
          <a:off x="8483111" y="1683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50533</xdr:rowOff>
    </xdr:from>
    <xdr:to>
      <xdr:col>41</xdr:col>
      <xdr:colOff>101600</xdr:colOff>
      <xdr:row>97</xdr:row>
      <xdr:rowOff>152133</xdr:rowOff>
    </xdr:to>
    <xdr:sp macro="" textlink="">
      <xdr:nvSpPr>
        <xdr:cNvPr id="470" name="フローチャート: 判断 469"/>
        <xdr:cNvSpPr/>
      </xdr:nvSpPr>
      <xdr:spPr>
        <a:xfrm>
          <a:off x="7810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143260</xdr:rowOff>
    </xdr:from>
    <xdr:ext cx="534377" cy="259045"/>
    <xdr:sp macro="" textlink="">
      <xdr:nvSpPr>
        <xdr:cNvPr id="471" name="テキスト ボックス 470"/>
        <xdr:cNvSpPr txBox="1"/>
      </xdr:nvSpPr>
      <xdr:spPr>
        <a:xfrm>
          <a:off x="7594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116687</xdr:rowOff>
    </xdr:from>
    <xdr:to>
      <xdr:col>55</xdr:col>
      <xdr:colOff>50800</xdr:colOff>
      <xdr:row>96</xdr:row>
      <xdr:rowOff>46837</xdr:rowOff>
    </xdr:to>
    <xdr:sp macro="" textlink="">
      <xdr:nvSpPr>
        <xdr:cNvPr id="477" name="楕円 476"/>
        <xdr:cNvSpPr/>
      </xdr:nvSpPr>
      <xdr:spPr>
        <a:xfrm>
          <a:off x="10426700" y="1640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139564</xdr:rowOff>
    </xdr:from>
    <xdr:ext cx="534377" cy="259045"/>
    <xdr:sp macro="" textlink="">
      <xdr:nvSpPr>
        <xdr:cNvPr id="478" name="普通建設事業費 （ うち更新整備　）該当値テキスト"/>
        <xdr:cNvSpPr txBox="1"/>
      </xdr:nvSpPr>
      <xdr:spPr>
        <a:xfrm>
          <a:off x="10528300" y="1625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22479</xdr:rowOff>
    </xdr:from>
    <xdr:to>
      <xdr:col>50</xdr:col>
      <xdr:colOff>165100</xdr:colOff>
      <xdr:row>96</xdr:row>
      <xdr:rowOff>124079</xdr:rowOff>
    </xdr:to>
    <xdr:sp macro="" textlink="">
      <xdr:nvSpPr>
        <xdr:cNvPr id="479" name="楕円 478"/>
        <xdr:cNvSpPr/>
      </xdr:nvSpPr>
      <xdr:spPr>
        <a:xfrm>
          <a:off x="9588500" y="164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140606</xdr:rowOff>
    </xdr:from>
    <xdr:ext cx="534377" cy="259045"/>
    <xdr:sp macro="" textlink="">
      <xdr:nvSpPr>
        <xdr:cNvPr id="480" name="テキスト ボックス 479"/>
        <xdr:cNvSpPr txBox="1"/>
      </xdr:nvSpPr>
      <xdr:spPr>
        <a:xfrm>
          <a:off x="9372111" y="1625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20332</xdr:rowOff>
    </xdr:from>
    <xdr:to>
      <xdr:col>46</xdr:col>
      <xdr:colOff>38100</xdr:colOff>
      <xdr:row>96</xdr:row>
      <xdr:rowOff>121932</xdr:rowOff>
    </xdr:to>
    <xdr:sp macro="" textlink="">
      <xdr:nvSpPr>
        <xdr:cNvPr id="481" name="楕円 480"/>
        <xdr:cNvSpPr/>
      </xdr:nvSpPr>
      <xdr:spPr>
        <a:xfrm>
          <a:off x="8699500" y="1647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138459</xdr:rowOff>
    </xdr:from>
    <xdr:ext cx="534377" cy="259045"/>
    <xdr:sp macro="" textlink="">
      <xdr:nvSpPr>
        <xdr:cNvPr id="482" name="テキスト ボックス 481"/>
        <xdr:cNvSpPr txBox="1"/>
      </xdr:nvSpPr>
      <xdr:spPr>
        <a:xfrm>
          <a:off x="8483111" y="1625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150495</xdr:rowOff>
    </xdr:from>
    <xdr:to>
      <xdr:col>41</xdr:col>
      <xdr:colOff>101600</xdr:colOff>
      <xdr:row>97</xdr:row>
      <xdr:rowOff>80645</xdr:rowOff>
    </xdr:to>
    <xdr:sp macro="" textlink="">
      <xdr:nvSpPr>
        <xdr:cNvPr id="483" name="楕円 482"/>
        <xdr:cNvSpPr/>
      </xdr:nvSpPr>
      <xdr:spPr>
        <a:xfrm>
          <a:off x="7810500" y="1660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97172</xdr:rowOff>
    </xdr:from>
    <xdr:ext cx="534377" cy="259045"/>
    <xdr:sp macro="" textlink="">
      <xdr:nvSpPr>
        <xdr:cNvPr id="484" name="テキスト ボックス 483"/>
        <xdr:cNvSpPr txBox="1"/>
      </xdr:nvSpPr>
      <xdr:spPr>
        <a:xfrm>
          <a:off x="7594111" y="1638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61418</xdr:rowOff>
    </xdr:from>
    <xdr:to>
      <xdr:col>85</xdr:col>
      <xdr:colOff>126364</xdr:colOff>
      <xdr:row>38</xdr:row>
      <xdr:rowOff>139700</xdr:rowOff>
    </xdr:to>
    <xdr:cxnSp macro="">
      <xdr:nvCxnSpPr>
        <xdr:cNvPr id="506" name="直線コネクタ 505"/>
        <xdr:cNvCxnSpPr/>
      </xdr:nvCxnSpPr>
      <xdr:spPr>
        <a:xfrm flipV="1">
          <a:off x="16317595" y="5204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16641</xdr:rowOff>
    </xdr:from>
    <xdr:ext cx="249299" cy="259045"/>
    <xdr:sp macro="" textlink="">
      <xdr:nvSpPr>
        <xdr:cNvPr id="507" name="災害復旧事業費最小値テキスト"/>
        <xdr:cNvSpPr txBox="1"/>
      </xdr:nvSpPr>
      <xdr:spPr>
        <a:xfrm>
          <a:off x="16370300" y="6703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8095</xdr:rowOff>
    </xdr:from>
    <xdr:ext cx="599010" cy="259045"/>
    <xdr:sp macro="" textlink="">
      <xdr:nvSpPr>
        <xdr:cNvPr id="509" name="災害復旧事業費最大値テキスト"/>
        <xdr:cNvSpPr txBox="1"/>
      </xdr:nvSpPr>
      <xdr:spPr>
        <a:xfrm>
          <a:off x="16370300" y="4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61418</xdr:rowOff>
    </xdr:from>
    <xdr:to>
      <xdr:col>86</xdr:col>
      <xdr:colOff>25400</xdr:colOff>
      <xdr:row>30</xdr:row>
      <xdr:rowOff>61418</xdr:rowOff>
    </xdr:to>
    <xdr:cxnSp macro="">
      <xdr:nvCxnSpPr>
        <xdr:cNvPr id="510" name="直線コネクタ 509"/>
        <xdr:cNvCxnSpPr/>
      </xdr:nvCxnSpPr>
      <xdr:spPr>
        <a:xfrm>
          <a:off x="16230600" y="520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1" name="直線コネクタ 510"/>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105541</xdr:rowOff>
    </xdr:from>
    <xdr:ext cx="378565" cy="259045"/>
    <xdr:sp macro="" textlink="">
      <xdr:nvSpPr>
        <xdr:cNvPr id="512" name="災害復旧事業費平均値テキスト"/>
        <xdr:cNvSpPr txBox="1"/>
      </xdr:nvSpPr>
      <xdr:spPr>
        <a:xfrm>
          <a:off x="16370300" y="6449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82664</xdr:rowOff>
    </xdr:from>
    <xdr:to>
      <xdr:col>85</xdr:col>
      <xdr:colOff>177800</xdr:colOff>
      <xdr:row>39</xdr:row>
      <xdr:rowOff>12814</xdr:rowOff>
    </xdr:to>
    <xdr:sp macro="" textlink="">
      <xdr:nvSpPr>
        <xdr:cNvPr id="513" name="フローチャート: 判断 512"/>
        <xdr:cNvSpPr/>
      </xdr:nvSpPr>
      <xdr:spPr>
        <a:xfrm>
          <a:off x="16268700" y="659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4" name="直線コネクタ 51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72642</xdr:rowOff>
    </xdr:from>
    <xdr:to>
      <xdr:col>81</xdr:col>
      <xdr:colOff>101600</xdr:colOff>
      <xdr:row>39</xdr:row>
      <xdr:rowOff>2792</xdr:rowOff>
    </xdr:to>
    <xdr:sp macro="" textlink="">
      <xdr:nvSpPr>
        <xdr:cNvPr id="515" name="フローチャート: 判断 514"/>
        <xdr:cNvSpPr/>
      </xdr:nvSpPr>
      <xdr:spPr>
        <a:xfrm>
          <a:off x="15430500" y="658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19319</xdr:rowOff>
    </xdr:from>
    <xdr:ext cx="469744" cy="259045"/>
    <xdr:sp macro="" textlink="">
      <xdr:nvSpPr>
        <xdr:cNvPr id="516" name="テキスト ボックス 515"/>
        <xdr:cNvSpPr txBox="1"/>
      </xdr:nvSpPr>
      <xdr:spPr>
        <a:xfrm>
          <a:off x="15246428" y="636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7" name="直線コネクタ 51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80167</xdr:rowOff>
    </xdr:from>
    <xdr:to>
      <xdr:col>76</xdr:col>
      <xdr:colOff>165100</xdr:colOff>
      <xdr:row>39</xdr:row>
      <xdr:rowOff>10317</xdr:rowOff>
    </xdr:to>
    <xdr:sp macro="" textlink="">
      <xdr:nvSpPr>
        <xdr:cNvPr id="518" name="フローチャート: 判断 517"/>
        <xdr:cNvSpPr/>
      </xdr:nvSpPr>
      <xdr:spPr>
        <a:xfrm>
          <a:off x="14541500" y="659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26845</xdr:rowOff>
    </xdr:from>
    <xdr:ext cx="378565" cy="259045"/>
    <xdr:sp macro="" textlink="">
      <xdr:nvSpPr>
        <xdr:cNvPr id="519" name="テキスト ボックス 518"/>
        <xdr:cNvSpPr txBox="1"/>
      </xdr:nvSpPr>
      <xdr:spPr>
        <a:xfrm>
          <a:off x="14403017" y="6370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0" name="直線コネクタ 519"/>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76647</xdr:rowOff>
    </xdr:from>
    <xdr:to>
      <xdr:col>72</xdr:col>
      <xdr:colOff>38100</xdr:colOff>
      <xdr:row>39</xdr:row>
      <xdr:rowOff>6797</xdr:rowOff>
    </xdr:to>
    <xdr:sp macro="" textlink="">
      <xdr:nvSpPr>
        <xdr:cNvPr id="521" name="フローチャート: 判断 520"/>
        <xdr:cNvSpPr/>
      </xdr:nvSpPr>
      <xdr:spPr>
        <a:xfrm>
          <a:off x="13652500" y="659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23324</xdr:rowOff>
    </xdr:from>
    <xdr:ext cx="469744" cy="259045"/>
    <xdr:sp macro="" textlink="">
      <xdr:nvSpPr>
        <xdr:cNvPr id="522" name="テキスト ボックス 521"/>
        <xdr:cNvSpPr txBox="1"/>
      </xdr:nvSpPr>
      <xdr:spPr>
        <a:xfrm>
          <a:off x="13468428" y="636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70328</xdr:rowOff>
    </xdr:from>
    <xdr:to>
      <xdr:col>67</xdr:col>
      <xdr:colOff>101600</xdr:colOff>
      <xdr:row>39</xdr:row>
      <xdr:rowOff>478</xdr:rowOff>
    </xdr:to>
    <xdr:sp macro="" textlink="">
      <xdr:nvSpPr>
        <xdr:cNvPr id="523" name="フローチャート: 判断 522"/>
        <xdr:cNvSpPr/>
      </xdr:nvSpPr>
      <xdr:spPr>
        <a:xfrm>
          <a:off x="12763500" y="65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17006</xdr:rowOff>
    </xdr:from>
    <xdr:ext cx="469744" cy="259045"/>
    <xdr:sp macro="" textlink="">
      <xdr:nvSpPr>
        <xdr:cNvPr id="524" name="テキスト ボックス 523"/>
        <xdr:cNvSpPr txBox="1"/>
      </xdr:nvSpPr>
      <xdr:spPr>
        <a:xfrm>
          <a:off x="12579428" y="636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0" name="楕円 52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61091</xdr:rowOff>
    </xdr:from>
    <xdr:ext cx="249299" cy="259045"/>
    <xdr:sp macro="" textlink="">
      <xdr:nvSpPr>
        <xdr:cNvPr id="531" name="災害復旧事業費該当値テキスト"/>
        <xdr:cNvSpPr txBox="1"/>
      </xdr:nvSpPr>
      <xdr:spPr>
        <a:xfrm>
          <a:off x="16370300" y="6576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2" name="楕円 53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3" name="テキスト ボックス 532"/>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4" name="楕円 53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5" name="テキスト ボックス 534"/>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6" name="楕円 53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7" name="テキスト ボックス 536"/>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8" name="楕円 53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9" name="テキスト ボックス 538"/>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121886</xdr:rowOff>
    </xdr:from>
    <xdr:to>
      <xdr:col>85</xdr:col>
      <xdr:colOff>126364</xdr:colOff>
      <xdr:row>78</xdr:row>
      <xdr:rowOff>38398</xdr:rowOff>
    </xdr:to>
    <xdr:cxnSp macro="">
      <xdr:nvCxnSpPr>
        <xdr:cNvPr id="614" name="直線コネクタ 613"/>
        <xdr:cNvCxnSpPr/>
      </xdr:nvCxnSpPr>
      <xdr:spPr>
        <a:xfrm flipV="1">
          <a:off x="16317595" y="11951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15"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16" name="直線コネクタ 615"/>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68563</xdr:rowOff>
    </xdr:from>
    <xdr:ext cx="599010" cy="259045"/>
    <xdr:sp macro="" textlink="">
      <xdr:nvSpPr>
        <xdr:cNvPr id="617" name="公債費最大値テキスト"/>
        <xdr:cNvSpPr txBox="1"/>
      </xdr:nvSpPr>
      <xdr:spPr>
        <a:xfrm>
          <a:off x="16370300" y="117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121886</xdr:rowOff>
    </xdr:from>
    <xdr:to>
      <xdr:col>86</xdr:col>
      <xdr:colOff>25400</xdr:colOff>
      <xdr:row>69</xdr:row>
      <xdr:rowOff>121886</xdr:rowOff>
    </xdr:to>
    <xdr:cxnSp macro="">
      <xdr:nvCxnSpPr>
        <xdr:cNvPr id="618" name="直線コネクタ 617"/>
        <xdr:cNvCxnSpPr/>
      </xdr:nvCxnSpPr>
      <xdr:spPr>
        <a:xfrm>
          <a:off x="16230600" y="119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45124</xdr:rowOff>
    </xdr:from>
    <xdr:to>
      <xdr:col>85</xdr:col>
      <xdr:colOff>127000</xdr:colOff>
      <xdr:row>77</xdr:row>
      <xdr:rowOff>66385</xdr:rowOff>
    </xdr:to>
    <xdr:cxnSp macro="">
      <xdr:nvCxnSpPr>
        <xdr:cNvPr id="619" name="直線コネクタ 618"/>
        <xdr:cNvCxnSpPr/>
      </xdr:nvCxnSpPr>
      <xdr:spPr>
        <a:xfrm flipV="1">
          <a:off x="15481300" y="13246774"/>
          <a:ext cx="838200" cy="2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64163</xdr:rowOff>
    </xdr:from>
    <xdr:ext cx="534377" cy="259045"/>
    <xdr:sp macro="" textlink="">
      <xdr:nvSpPr>
        <xdr:cNvPr id="620" name="公債費平均値テキスト"/>
        <xdr:cNvSpPr txBox="1"/>
      </xdr:nvSpPr>
      <xdr:spPr>
        <a:xfrm>
          <a:off x="16370300" y="12922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41286</xdr:rowOff>
    </xdr:from>
    <xdr:to>
      <xdr:col>85</xdr:col>
      <xdr:colOff>177800</xdr:colOff>
      <xdr:row>76</xdr:row>
      <xdr:rowOff>142886</xdr:rowOff>
    </xdr:to>
    <xdr:sp macro="" textlink="">
      <xdr:nvSpPr>
        <xdr:cNvPr id="621" name="フローチャート: 判断 620"/>
        <xdr:cNvSpPr/>
      </xdr:nvSpPr>
      <xdr:spPr>
        <a:xfrm>
          <a:off x="162687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66385</xdr:rowOff>
    </xdr:from>
    <xdr:to>
      <xdr:col>81</xdr:col>
      <xdr:colOff>50800</xdr:colOff>
      <xdr:row>77</xdr:row>
      <xdr:rowOff>73554</xdr:rowOff>
    </xdr:to>
    <xdr:cxnSp macro="">
      <xdr:nvCxnSpPr>
        <xdr:cNvPr id="622" name="直線コネクタ 621"/>
        <xdr:cNvCxnSpPr/>
      </xdr:nvCxnSpPr>
      <xdr:spPr>
        <a:xfrm flipV="1">
          <a:off x="14592300" y="13268035"/>
          <a:ext cx="889000" cy="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44062</xdr:rowOff>
    </xdr:from>
    <xdr:to>
      <xdr:col>81</xdr:col>
      <xdr:colOff>101600</xdr:colOff>
      <xdr:row>76</xdr:row>
      <xdr:rowOff>145662</xdr:rowOff>
    </xdr:to>
    <xdr:sp macro="" textlink="">
      <xdr:nvSpPr>
        <xdr:cNvPr id="623" name="フローチャート: 判断 622"/>
        <xdr:cNvSpPr/>
      </xdr:nvSpPr>
      <xdr:spPr>
        <a:xfrm>
          <a:off x="15430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162189</xdr:rowOff>
    </xdr:from>
    <xdr:ext cx="534377" cy="259045"/>
    <xdr:sp macro="" textlink="">
      <xdr:nvSpPr>
        <xdr:cNvPr id="624" name="テキスト ボックス 623"/>
        <xdr:cNvSpPr txBox="1"/>
      </xdr:nvSpPr>
      <xdr:spPr>
        <a:xfrm>
          <a:off x="15214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163506</xdr:rowOff>
    </xdr:from>
    <xdr:to>
      <xdr:col>76</xdr:col>
      <xdr:colOff>114300</xdr:colOff>
      <xdr:row>77</xdr:row>
      <xdr:rowOff>73554</xdr:rowOff>
    </xdr:to>
    <xdr:cxnSp macro="">
      <xdr:nvCxnSpPr>
        <xdr:cNvPr id="625" name="直線コネクタ 624"/>
        <xdr:cNvCxnSpPr/>
      </xdr:nvCxnSpPr>
      <xdr:spPr>
        <a:xfrm>
          <a:off x="13703300" y="13193706"/>
          <a:ext cx="889000" cy="8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76964</xdr:rowOff>
    </xdr:from>
    <xdr:to>
      <xdr:col>76</xdr:col>
      <xdr:colOff>165100</xdr:colOff>
      <xdr:row>77</xdr:row>
      <xdr:rowOff>7114</xdr:rowOff>
    </xdr:to>
    <xdr:sp macro="" textlink="">
      <xdr:nvSpPr>
        <xdr:cNvPr id="626" name="フローチャート: 判断 625"/>
        <xdr:cNvSpPr/>
      </xdr:nvSpPr>
      <xdr:spPr>
        <a:xfrm>
          <a:off x="14541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23641</xdr:rowOff>
    </xdr:from>
    <xdr:ext cx="534377" cy="259045"/>
    <xdr:sp macro="" textlink="">
      <xdr:nvSpPr>
        <xdr:cNvPr id="627" name="テキスト ボックス 626"/>
        <xdr:cNvSpPr txBox="1"/>
      </xdr:nvSpPr>
      <xdr:spPr>
        <a:xfrm>
          <a:off x="14325111" y="1288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161417</xdr:rowOff>
    </xdr:from>
    <xdr:to>
      <xdr:col>71</xdr:col>
      <xdr:colOff>177800</xdr:colOff>
      <xdr:row>76</xdr:row>
      <xdr:rowOff>163506</xdr:rowOff>
    </xdr:to>
    <xdr:cxnSp macro="">
      <xdr:nvCxnSpPr>
        <xdr:cNvPr id="628" name="直線コネクタ 627"/>
        <xdr:cNvCxnSpPr/>
      </xdr:nvCxnSpPr>
      <xdr:spPr>
        <a:xfrm>
          <a:off x="12814300" y="13191617"/>
          <a:ext cx="889000" cy="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9" name="フローチャート: 判断 628"/>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121694</xdr:rowOff>
    </xdr:from>
    <xdr:ext cx="534377" cy="259045"/>
    <xdr:sp macro="" textlink="">
      <xdr:nvSpPr>
        <xdr:cNvPr id="630" name="テキスト ボックス 629"/>
        <xdr:cNvSpPr txBox="1"/>
      </xdr:nvSpPr>
      <xdr:spPr>
        <a:xfrm>
          <a:off x="13436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31" name="フローチャート: 判断 630"/>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117138</xdr:rowOff>
    </xdr:from>
    <xdr:ext cx="534377" cy="259045"/>
    <xdr:sp macro="" textlink="">
      <xdr:nvSpPr>
        <xdr:cNvPr id="632" name="テキスト ボックス 631"/>
        <xdr:cNvSpPr txBox="1"/>
      </xdr:nvSpPr>
      <xdr:spPr>
        <a:xfrm>
          <a:off x="12547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165774</xdr:rowOff>
    </xdr:from>
    <xdr:to>
      <xdr:col>85</xdr:col>
      <xdr:colOff>177800</xdr:colOff>
      <xdr:row>77</xdr:row>
      <xdr:rowOff>95924</xdr:rowOff>
    </xdr:to>
    <xdr:sp macro="" textlink="">
      <xdr:nvSpPr>
        <xdr:cNvPr id="638" name="楕円 637"/>
        <xdr:cNvSpPr/>
      </xdr:nvSpPr>
      <xdr:spPr>
        <a:xfrm>
          <a:off x="16268700" y="1319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144201</xdr:rowOff>
    </xdr:from>
    <xdr:ext cx="534377" cy="259045"/>
    <xdr:sp macro="" textlink="">
      <xdr:nvSpPr>
        <xdr:cNvPr id="639" name="公債費該当値テキスト"/>
        <xdr:cNvSpPr txBox="1"/>
      </xdr:nvSpPr>
      <xdr:spPr>
        <a:xfrm>
          <a:off x="16370300" y="1317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15585</xdr:rowOff>
    </xdr:from>
    <xdr:to>
      <xdr:col>81</xdr:col>
      <xdr:colOff>101600</xdr:colOff>
      <xdr:row>77</xdr:row>
      <xdr:rowOff>117185</xdr:rowOff>
    </xdr:to>
    <xdr:sp macro="" textlink="">
      <xdr:nvSpPr>
        <xdr:cNvPr id="640" name="楕円 639"/>
        <xdr:cNvSpPr/>
      </xdr:nvSpPr>
      <xdr:spPr>
        <a:xfrm>
          <a:off x="15430500" y="1321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108312</xdr:rowOff>
    </xdr:from>
    <xdr:ext cx="534377" cy="259045"/>
    <xdr:sp macro="" textlink="">
      <xdr:nvSpPr>
        <xdr:cNvPr id="641" name="テキスト ボックス 640"/>
        <xdr:cNvSpPr txBox="1"/>
      </xdr:nvSpPr>
      <xdr:spPr>
        <a:xfrm>
          <a:off x="15214111" y="1330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22754</xdr:rowOff>
    </xdr:from>
    <xdr:to>
      <xdr:col>76</xdr:col>
      <xdr:colOff>165100</xdr:colOff>
      <xdr:row>77</xdr:row>
      <xdr:rowOff>124354</xdr:rowOff>
    </xdr:to>
    <xdr:sp macro="" textlink="">
      <xdr:nvSpPr>
        <xdr:cNvPr id="642" name="楕円 641"/>
        <xdr:cNvSpPr/>
      </xdr:nvSpPr>
      <xdr:spPr>
        <a:xfrm>
          <a:off x="14541500" y="1322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115481</xdr:rowOff>
    </xdr:from>
    <xdr:ext cx="534377" cy="259045"/>
    <xdr:sp macro="" textlink="">
      <xdr:nvSpPr>
        <xdr:cNvPr id="643" name="テキスト ボックス 642"/>
        <xdr:cNvSpPr txBox="1"/>
      </xdr:nvSpPr>
      <xdr:spPr>
        <a:xfrm>
          <a:off x="14325111" y="1331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112706</xdr:rowOff>
    </xdr:from>
    <xdr:to>
      <xdr:col>72</xdr:col>
      <xdr:colOff>38100</xdr:colOff>
      <xdr:row>77</xdr:row>
      <xdr:rowOff>42856</xdr:rowOff>
    </xdr:to>
    <xdr:sp macro="" textlink="">
      <xdr:nvSpPr>
        <xdr:cNvPr id="644" name="楕円 643"/>
        <xdr:cNvSpPr/>
      </xdr:nvSpPr>
      <xdr:spPr>
        <a:xfrm>
          <a:off x="13652500" y="1314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33983</xdr:rowOff>
    </xdr:from>
    <xdr:ext cx="534377" cy="259045"/>
    <xdr:sp macro="" textlink="">
      <xdr:nvSpPr>
        <xdr:cNvPr id="645" name="テキスト ボックス 644"/>
        <xdr:cNvSpPr txBox="1"/>
      </xdr:nvSpPr>
      <xdr:spPr>
        <a:xfrm>
          <a:off x="13436111" y="1323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110617</xdr:rowOff>
    </xdr:from>
    <xdr:to>
      <xdr:col>67</xdr:col>
      <xdr:colOff>101600</xdr:colOff>
      <xdr:row>77</xdr:row>
      <xdr:rowOff>40767</xdr:rowOff>
    </xdr:to>
    <xdr:sp macro="" textlink="">
      <xdr:nvSpPr>
        <xdr:cNvPr id="646" name="楕円 645"/>
        <xdr:cNvSpPr/>
      </xdr:nvSpPr>
      <xdr:spPr>
        <a:xfrm>
          <a:off x="12763500" y="1314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31894</xdr:rowOff>
    </xdr:from>
    <xdr:ext cx="534377" cy="259045"/>
    <xdr:sp macro="" textlink="">
      <xdr:nvSpPr>
        <xdr:cNvPr id="647" name="テキスト ボックス 646"/>
        <xdr:cNvSpPr txBox="1"/>
      </xdr:nvSpPr>
      <xdr:spPr>
        <a:xfrm>
          <a:off x="12547111" y="1323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90199</xdr:rowOff>
    </xdr:from>
    <xdr:to>
      <xdr:col>85</xdr:col>
      <xdr:colOff>126364</xdr:colOff>
      <xdr:row>98</xdr:row>
      <xdr:rowOff>139658</xdr:rowOff>
    </xdr:to>
    <xdr:cxnSp macro="">
      <xdr:nvCxnSpPr>
        <xdr:cNvPr id="669" name="直線コネクタ 668"/>
        <xdr:cNvCxnSpPr/>
      </xdr:nvCxnSpPr>
      <xdr:spPr>
        <a:xfrm flipV="1">
          <a:off x="16317595" y="15520699"/>
          <a:ext cx="1269" cy="142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70"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71" name="直線コネクタ 670"/>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36876</xdr:rowOff>
    </xdr:from>
    <xdr:ext cx="599010" cy="259045"/>
    <xdr:sp macro="" textlink="">
      <xdr:nvSpPr>
        <xdr:cNvPr id="672" name="積立金最大値テキスト"/>
        <xdr:cNvSpPr txBox="1"/>
      </xdr:nvSpPr>
      <xdr:spPr>
        <a:xfrm>
          <a:off x="16370300" y="15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90199</xdr:rowOff>
    </xdr:from>
    <xdr:to>
      <xdr:col>86</xdr:col>
      <xdr:colOff>25400</xdr:colOff>
      <xdr:row>90</xdr:row>
      <xdr:rowOff>90199</xdr:rowOff>
    </xdr:to>
    <xdr:cxnSp macro="">
      <xdr:nvCxnSpPr>
        <xdr:cNvPr id="673" name="直線コネクタ 672"/>
        <xdr:cNvCxnSpPr/>
      </xdr:nvCxnSpPr>
      <xdr:spPr>
        <a:xfrm>
          <a:off x="16230600" y="155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94738</xdr:rowOff>
    </xdr:from>
    <xdr:to>
      <xdr:col>85</xdr:col>
      <xdr:colOff>127000</xdr:colOff>
      <xdr:row>98</xdr:row>
      <xdr:rowOff>124737</xdr:rowOff>
    </xdr:to>
    <xdr:cxnSp macro="">
      <xdr:nvCxnSpPr>
        <xdr:cNvPr id="674" name="直線コネクタ 673"/>
        <xdr:cNvCxnSpPr/>
      </xdr:nvCxnSpPr>
      <xdr:spPr>
        <a:xfrm flipV="1">
          <a:off x="15481300" y="16896838"/>
          <a:ext cx="838200" cy="2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37980</xdr:rowOff>
    </xdr:from>
    <xdr:ext cx="534377" cy="259045"/>
    <xdr:sp macro="" textlink="">
      <xdr:nvSpPr>
        <xdr:cNvPr id="675" name="積立金平均値テキスト"/>
        <xdr:cNvSpPr txBox="1"/>
      </xdr:nvSpPr>
      <xdr:spPr>
        <a:xfrm>
          <a:off x="16370300" y="1666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15103</xdr:rowOff>
    </xdr:from>
    <xdr:to>
      <xdr:col>85</xdr:col>
      <xdr:colOff>177800</xdr:colOff>
      <xdr:row>98</xdr:row>
      <xdr:rowOff>116703</xdr:rowOff>
    </xdr:to>
    <xdr:sp macro="" textlink="">
      <xdr:nvSpPr>
        <xdr:cNvPr id="676" name="フローチャート: 判断 675"/>
        <xdr:cNvSpPr/>
      </xdr:nvSpPr>
      <xdr:spPr>
        <a:xfrm>
          <a:off x="16268700" y="1681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123250</xdr:rowOff>
    </xdr:from>
    <xdr:to>
      <xdr:col>81</xdr:col>
      <xdr:colOff>50800</xdr:colOff>
      <xdr:row>98</xdr:row>
      <xdr:rowOff>124737</xdr:rowOff>
    </xdr:to>
    <xdr:cxnSp macro="">
      <xdr:nvCxnSpPr>
        <xdr:cNvPr id="677" name="直線コネクタ 676"/>
        <xdr:cNvCxnSpPr/>
      </xdr:nvCxnSpPr>
      <xdr:spPr>
        <a:xfrm>
          <a:off x="14592300" y="16925350"/>
          <a:ext cx="889000" cy="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24699</xdr:rowOff>
    </xdr:from>
    <xdr:to>
      <xdr:col>81</xdr:col>
      <xdr:colOff>101600</xdr:colOff>
      <xdr:row>98</xdr:row>
      <xdr:rowOff>126299</xdr:rowOff>
    </xdr:to>
    <xdr:sp macro="" textlink="">
      <xdr:nvSpPr>
        <xdr:cNvPr id="678" name="フローチャート: 判断 677"/>
        <xdr:cNvSpPr/>
      </xdr:nvSpPr>
      <xdr:spPr>
        <a:xfrm>
          <a:off x="15430500" y="168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142826</xdr:rowOff>
    </xdr:from>
    <xdr:ext cx="534377" cy="259045"/>
    <xdr:sp macro="" textlink="">
      <xdr:nvSpPr>
        <xdr:cNvPr id="679" name="テキスト ボックス 678"/>
        <xdr:cNvSpPr txBox="1"/>
      </xdr:nvSpPr>
      <xdr:spPr>
        <a:xfrm>
          <a:off x="15214111" y="1660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122802</xdr:rowOff>
    </xdr:from>
    <xdr:to>
      <xdr:col>76</xdr:col>
      <xdr:colOff>114300</xdr:colOff>
      <xdr:row>98</xdr:row>
      <xdr:rowOff>123250</xdr:rowOff>
    </xdr:to>
    <xdr:cxnSp macro="">
      <xdr:nvCxnSpPr>
        <xdr:cNvPr id="680" name="直線コネクタ 679"/>
        <xdr:cNvCxnSpPr/>
      </xdr:nvCxnSpPr>
      <xdr:spPr>
        <a:xfrm>
          <a:off x="13703300" y="16924902"/>
          <a:ext cx="889000" cy="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24572</xdr:rowOff>
    </xdr:from>
    <xdr:to>
      <xdr:col>76</xdr:col>
      <xdr:colOff>165100</xdr:colOff>
      <xdr:row>98</xdr:row>
      <xdr:rowOff>126172</xdr:rowOff>
    </xdr:to>
    <xdr:sp macro="" textlink="">
      <xdr:nvSpPr>
        <xdr:cNvPr id="681" name="フローチャート: 判断 680"/>
        <xdr:cNvSpPr/>
      </xdr:nvSpPr>
      <xdr:spPr>
        <a:xfrm>
          <a:off x="14541500" y="16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142699</xdr:rowOff>
    </xdr:from>
    <xdr:ext cx="534377" cy="259045"/>
    <xdr:sp macro="" textlink="">
      <xdr:nvSpPr>
        <xdr:cNvPr id="682" name="テキスト ボックス 681"/>
        <xdr:cNvSpPr txBox="1"/>
      </xdr:nvSpPr>
      <xdr:spPr>
        <a:xfrm>
          <a:off x="14325111" y="166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121476</xdr:rowOff>
    </xdr:from>
    <xdr:to>
      <xdr:col>71</xdr:col>
      <xdr:colOff>177800</xdr:colOff>
      <xdr:row>98</xdr:row>
      <xdr:rowOff>122802</xdr:rowOff>
    </xdr:to>
    <xdr:cxnSp macro="">
      <xdr:nvCxnSpPr>
        <xdr:cNvPr id="683" name="直線コネクタ 682"/>
        <xdr:cNvCxnSpPr/>
      </xdr:nvCxnSpPr>
      <xdr:spPr>
        <a:xfrm>
          <a:off x="12814300" y="16923576"/>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4" name="フローチャート: 判断 683"/>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148779</xdr:rowOff>
    </xdr:from>
    <xdr:ext cx="534377" cy="259045"/>
    <xdr:sp macro="" textlink="">
      <xdr:nvSpPr>
        <xdr:cNvPr id="685" name="テキスト ボックス 684"/>
        <xdr:cNvSpPr txBox="1"/>
      </xdr:nvSpPr>
      <xdr:spPr>
        <a:xfrm>
          <a:off x="13436111" y="166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6" name="フローチャート: 判断 685"/>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130232</xdr:rowOff>
    </xdr:from>
    <xdr:ext cx="534377" cy="259045"/>
    <xdr:sp macro="" textlink="">
      <xdr:nvSpPr>
        <xdr:cNvPr id="687" name="テキスト ボックス 686"/>
        <xdr:cNvSpPr txBox="1"/>
      </xdr:nvSpPr>
      <xdr:spPr>
        <a:xfrm>
          <a:off x="12547111" y="1658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43938</xdr:rowOff>
    </xdr:from>
    <xdr:to>
      <xdr:col>85</xdr:col>
      <xdr:colOff>177800</xdr:colOff>
      <xdr:row>98</xdr:row>
      <xdr:rowOff>145538</xdr:rowOff>
    </xdr:to>
    <xdr:sp macro="" textlink="">
      <xdr:nvSpPr>
        <xdr:cNvPr id="693" name="楕円 692"/>
        <xdr:cNvSpPr/>
      </xdr:nvSpPr>
      <xdr:spPr>
        <a:xfrm>
          <a:off x="16268700" y="1684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164979</xdr:rowOff>
    </xdr:from>
    <xdr:ext cx="469744" cy="259045"/>
    <xdr:sp macro="" textlink="">
      <xdr:nvSpPr>
        <xdr:cNvPr id="694" name="積立金該当値テキスト"/>
        <xdr:cNvSpPr txBox="1"/>
      </xdr:nvSpPr>
      <xdr:spPr>
        <a:xfrm>
          <a:off x="16370300" y="1679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73937</xdr:rowOff>
    </xdr:from>
    <xdr:to>
      <xdr:col>81</xdr:col>
      <xdr:colOff>101600</xdr:colOff>
      <xdr:row>99</xdr:row>
      <xdr:rowOff>4087</xdr:rowOff>
    </xdr:to>
    <xdr:sp macro="" textlink="">
      <xdr:nvSpPr>
        <xdr:cNvPr id="695" name="楕円 694"/>
        <xdr:cNvSpPr/>
      </xdr:nvSpPr>
      <xdr:spPr>
        <a:xfrm>
          <a:off x="15430500" y="168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166664</xdr:rowOff>
    </xdr:from>
    <xdr:ext cx="469744" cy="259045"/>
    <xdr:sp macro="" textlink="">
      <xdr:nvSpPr>
        <xdr:cNvPr id="696" name="テキスト ボックス 695"/>
        <xdr:cNvSpPr txBox="1"/>
      </xdr:nvSpPr>
      <xdr:spPr>
        <a:xfrm>
          <a:off x="15246428" y="1696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72450</xdr:rowOff>
    </xdr:from>
    <xdr:to>
      <xdr:col>76</xdr:col>
      <xdr:colOff>165100</xdr:colOff>
      <xdr:row>99</xdr:row>
      <xdr:rowOff>2600</xdr:rowOff>
    </xdr:to>
    <xdr:sp macro="" textlink="">
      <xdr:nvSpPr>
        <xdr:cNvPr id="697" name="楕円 696"/>
        <xdr:cNvSpPr/>
      </xdr:nvSpPr>
      <xdr:spPr>
        <a:xfrm>
          <a:off x="14541500" y="1687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165177</xdr:rowOff>
    </xdr:from>
    <xdr:ext cx="469744" cy="259045"/>
    <xdr:sp macro="" textlink="">
      <xdr:nvSpPr>
        <xdr:cNvPr id="698" name="テキスト ボックス 697"/>
        <xdr:cNvSpPr txBox="1"/>
      </xdr:nvSpPr>
      <xdr:spPr>
        <a:xfrm>
          <a:off x="14357428" y="1696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72002</xdr:rowOff>
    </xdr:from>
    <xdr:to>
      <xdr:col>72</xdr:col>
      <xdr:colOff>38100</xdr:colOff>
      <xdr:row>99</xdr:row>
      <xdr:rowOff>2152</xdr:rowOff>
    </xdr:to>
    <xdr:sp macro="" textlink="">
      <xdr:nvSpPr>
        <xdr:cNvPr id="699" name="楕円 698"/>
        <xdr:cNvSpPr/>
      </xdr:nvSpPr>
      <xdr:spPr>
        <a:xfrm>
          <a:off x="13652500" y="1687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164729</xdr:rowOff>
    </xdr:from>
    <xdr:ext cx="469744" cy="259045"/>
    <xdr:sp macro="" textlink="">
      <xdr:nvSpPr>
        <xdr:cNvPr id="700" name="テキスト ボックス 699"/>
        <xdr:cNvSpPr txBox="1"/>
      </xdr:nvSpPr>
      <xdr:spPr>
        <a:xfrm>
          <a:off x="13468428" y="16966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70676</xdr:rowOff>
    </xdr:from>
    <xdr:to>
      <xdr:col>67</xdr:col>
      <xdr:colOff>101600</xdr:colOff>
      <xdr:row>99</xdr:row>
      <xdr:rowOff>826</xdr:rowOff>
    </xdr:to>
    <xdr:sp macro="" textlink="">
      <xdr:nvSpPr>
        <xdr:cNvPr id="701" name="楕円 700"/>
        <xdr:cNvSpPr/>
      </xdr:nvSpPr>
      <xdr:spPr>
        <a:xfrm>
          <a:off x="12763500" y="168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163403</xdr:rowOff>
    </xdr:from>
    <xdr:ext cx="469744" cy="259045"/>
    <xdr:sp macro="" textlink="">
      <xdr:nvSpPr>
        <xdr:cNvPr id="702" name="テキスト ボックス 701"/>
        <xdr:cNvSpPr txBox="1"/>
      </xdr:nvSpPr>
      <xdr:spPr>
        <a:xfrm>
          <a:off x="12579428" y="1696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15167</xdr:rowOff>
    </xdr:from>
    <xdr:to>
      <xdr:col>116</xdr:col>
      <xdr:colOff>62864</xdr:colOff>
      <xdr:row>39</xdr:row>
      <xdr:rowOff>98878</xdr:rowOff>
    </xdr:to>
    <xdr:cxnSp macro="">
      <xdr:nvCxnSpPr>
        <xdr:cNvPr id="728" name="直線コネクタ 727"/>
        <xdr:cNvCxnSpPr/>
      </xdr:nvCxnSpPr>
      <xdr:spPr>
        <a:xfrm flipV="1">
          <a:off x="22159595" y="5330117"/>
          <a:ext cx="1269" cy="145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133294</xdr:rowOff>
    </xdr:from>
    <xdr:ext cx="534377" cy="259045"/>
    <xdr:sp macro="" textlink="">
      <xdr:nvSpPr>
        <xdr:cNvPr id="731" name="投資及び出資金最大値テキスト"/>
        <xdr:cNvSpPr txBox="1"/>
      </xdr:nvSpPr>
      <xdr:spPr>
        <a:xfrm>
          <a:off x="22212300" y="5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15167</xdr:rowOff>
    </xdr:from>
    <xdr:to>
      <xdr:col>116</xdr:col>
      <xdr:colOff>152400</xdr:colOff>
      <xdr:row>31</xdr:row>
      <xdr:rowOff>15167</xdr:rowOff>
    </xdr:to>
    <xdr:cxnSp macro="">
      <xdr:nvCxnSpPr>
        <xdr:cNvPr id="732" name="直線コネクタ 731"/>
        <xdr:cNvCxnSpPr/>
      </xdr:nvCxnSpPr>
      <xdr:spPr>
        <a:xfrm>
          <a:off x="22072600" y="533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3" name="直線コネクタ 73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125166</xdr:rowOff>
    </xdr:from>
    <xdr:ext cx="469744" cy="259045"/>
    <xdr:sp macro="" textlink="">
      <xdr:nvSpPr>
        <xdr:cNvPr id="734" name="投資及び出資金平均値テキスト"/>
        <xdr:cNvSpPr txBox="1"/>
      </xdr:nvSpPr>
      <xdr:spPr>
        <a:xfrm>
          <a:off x="22212300" y="646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102289</xdr:rowOff>
    </xdr:from>
    <xdr:to>
      <xdr:col>116</xdr:col>
      <xdr:colOff>114300</xdr:colOff>
      <xdr:row>39</xdr:row>
      <xdr:rowOff>32439</xdr:rowOff>
    </xdr:to>
    <xdr:sp macro="" textlink="">
      <xdr:nvSpPr>
        <xdr:cNvPr id="735" name="フローチャート: 判断 734"/>
        <xdr:cNvSpPr/>
      </xdr:nvSpPr>
      <xdr:spPr>
        <a:xfrm>
          <a:off x="22110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124714</xdr:rowOff>
    </xdr:from>
    <xdr:to>
      <xdr:col>112</xdr:col>
      <xdr:colOff>38100</xdr:colOff>
      <xdr:row>39</xdr:row>
      <xdr:rowOff>54864</xdr:rowOff>
    </xdr:to>
    <xdr:sp macro="" textlink="">
      <xdr:nvSpPr>
        <xdr:cNvPr id="737" name="フローチャート: 判断 736"/>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71391</xdr:rowOff>
    </xdr:from>
    <xdr:ext cx="378565" cy="259045"/>
    <xdr:sp macro="" textlink="">
      <xdr:nvSpPr>
        <xdr:cNvPr id="738" name="テキスト ボックス 737"/>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152690</xdr:rowOff>
    </xdr:from>
    <xdr:to>
      <xdr:col>107</xdr:col>
      <xdr:colOff>101600</xdr:colOff>
      <xdr:row>39</xdr:row>
      <xdr:rowOff>82840</xdr:rowOff>
    </xdr:to>
    <xdr:sp macro="" textlink="">
      <xdr:nvSpPr>
        <xdr:cNvPr id="740" name="フローチャート: 判断 739"/>
        <xdr:cNvSpPr/>
      </xdr:nvSpPr>
      <xdr:spPr>
        <a:xfrm>
          <a:off x="20383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99367</xdr:rowOff>
    </xdr:from>
    <xdr:ext cx="378565" cy="259045"/>
    <xdr:sp macro="" textlink="">
      <xdr:nvSpPr>
        <xdr:cNvPr id="741" name="テキスト ボックス 740"/>
        <xdr:cNvSpPr txBox="1"/>
      </xdr:nvSpPr>
      <xdr:spPr>
        <a:xfrm>
          <a:off x="20245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154759</xdr:rowOff>
    </xdr:from>
    <xdr:to>
      <xdr:col>102</xdr:col>
      <xdr:colOff>165100</xdr:colOff>
      <xdr:row>39</xdr:row>
      <xdr:rowOff>84909</xdr:rowOff>
    </xdr:to>
    <xdr:sp macro="" textlink="">
      <xdr:nvSpPr>
        <xdr:cNvPr id="743" name="フローチャート: 判断 742"/>
        <xdr:cNvSpPr/>
      </xdr:nvSpPr>
      <xdr:spPr>
        <a:xfrm>
          <a:off x="19494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101435</xdr:rowOff>
    </xdr:from>
    <xdr:ext cx="378565" cy="259045"/>
    <xdr:sp macro="" textlink="">
      <xdr:nvSpPr>
        <xdr:cNvPr id="744" name="テキスト ボックス 743"/>
        <xdr:cNvSpPr txBox="1"/>
      </xdr:nvSpPr>
      <xdr:spPr>
        <a:xfrm>
          <a:off x="19356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5" name="フローチャート: 判断 744"/>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6" name="テキスト ボックス 745"/>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23846</xdr:rowOff>
    </xdr:from>
    <xdr:to>
      <xdr:col>116</xdr:col>
      <xdr:colOff>62864</xdr:colOff>
      <xdr:row>58</xdr:row>
      <xdr:rowOff>139700</xdr:rowOff>
    </xdr:to>
    <xdr:cxnSp macro="">
      <xdr:nvCxnSpPr>
        <xdr:cNvPr id="783" name="直線コネクタ 782"/>
        <xdr:cNvCxnSpPr/>
      </xdr:nvCxnSpPr>
      <xdr:spPr>
        <a:xfrm flipV="1">
          <a:off x="22159595" y="8939246"/>
          <a:ext cx="1269" cy="114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141973</xdr:rowOff>
    </xdr:from>
    <xdr:ext cx="534377" cy="259045"/>
    <xdr:sp macro="" textlink="">
      <xdr:nvSpPr>
        <xdr:cNvPr id="786" name="貸付金最大値テキスト"/>
        <xdr:cNvSpPr txBox="1"/>
      </xdr:nvSpPr>
      <xdr:spPr>
        <a:xfrm>
          <a:off x="22212300" y="87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23846</xdr:rowOff>
    </xdr:from>
    <xdr:to>
      <xdr:col>116</xdr:col>
      <xdr:colOff>152400</xdr:colOff>
      <xdr:row>52</xdr:row>
      <xdr:rowOff>23846</xdr:rowOff>
    </xdr:to>
    <xdr:cxnSp macro="">
      <xdr:nvCxnSpPr>
        <xdr:cNvPr id="787" name="直線コネクタ 786"/>
        <xdr:cNvCxnSpPr/>
      </xdr:nvCxnSpPr>
      <xdr:spPr>
        <a:xfrm>
          <a:off x="22072600" y="89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40899</xdr:rowOff>
    </xdr:from>
    <xdr:to>
      <xdr:col>116</xdr:col>
      <xdr:colOff>63500</xdr:colOff>
      <xdr:row>58</xdr:row>
      <xdr:rowOff>57816</xdr:rowOff>
    </xdr:to>
    <xdr:cxnSp macro="">
      <xdr:nvCxnSpPr>
        <xdr:cNvPr id="788" name="直線コネクタ 787"/>
        <xdr:cNvCxnSpPr/>
      </xdr:nvCxnSpPr>
      <xdr:spPr>
        <a:xfrm>
          <a:off x="21323300" y="9984999"/>
          <a:ext cx="8382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4828</xdr:rowOff>
    </xdr:from>
    <xdr:ext cx="469744" cy="259045"/>
    <xdr:sp macro="" textlink="">
      <xdr:nvSpPr>
        <xdr:cNvPr id="789" name="貸付金平均値テキスト"/>
        <xdr:cNvSpPr txBox="1"/>
      </xdr:nvSpPr>
      <xdr:spPr>
        <a:xfrm>
          <a:off x="22212300" y="9948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26401</xdr:rowOff>
    </xdr:from>
    <xdr:to>
      <xdr:col>116</xdr:col>
      <xdr:colOff>114300</xdr:colOff>
      <xdr:row>58</xdr:row>
      <xdr:rowOff>128001</xdr:rowOff>
    </xdr:to>
    <xdr:sp macro="" textlink="">
      <xdr:nvSpPr>
        <xdr:cNvPr id="790" name="フローチャート: 判断 789"/>
        <xdr:cNvSpPr/>
      </xdr:nvSpPr>
      <xdr:spPr>
        <a:xfrm>
          <a:off x="221107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40899</xdr:rowOff>
    </xdr:from>
    <xdr:to>
      <xdr:col>111</xdr:col>
      <xdr:colOff>177800</xdr:colOff>
      <xdr:row>58</xdr:row>
      <xdr:rowOff>79166</xdr:rowOff>
    </xdr:to>
    <xdr:cxnSp macro="">
      <xdr:nvCxnSpPr>
        <xdr:cNvPr id="791" name="直線コネクタ 790"/>
        <xdr:cNvCxnSpPr/>
      </xdr:nvCxnSpPr>
      <xdr:spPr>
        <a:xfrm flipV="1">
          <a:off x="20434300" y="9984999"/>
          <a:ext cx="889000" cy="3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18994</xdr:rowOff>
    </xdr:from>
    <xdr:to>
      <xdr:col>112</xdr:col>
      <xdr:colOff>38100</xdr:colOff>
      <xdr:row>58</xdr:row>
      <xdr:rowOff>120594</xdr:rowOff>
    </xdr:to>
    <xdr:sp macro="" textlink="">
      <xdr:nvSpPr>
        <xdr:cNvPr id="792" name="フローチャート: 判断 791"/>
        <xdr:cNvSpPr/>
      </xdr:nvSpPr>
      <xdr:spPr>
        <a:xfrm>
          <a:off x="21272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111721</xdr:rowOff>
    </xdr:from>
    <xdr:ext cx="469744" cy="259045"/>
    <xdr:sp macro="" textlink="">
      <xdr:nvSpPr>
        <xdr:cNvPr id="793" name="テキスト ボックス 792"/>
        <xdr:cNvSpPr txBox="1"/>
      </xdr:nvSpPr>
      <xdr:spPr>
        <a:xfrm>
          <a:off x="21088428" y="100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42407</xdr:rowOff>
    </xdr:from>
    <xdr:to>
      <xdr:col>107</xdr:col>
      <xdr:colOff>50800</xdr:colOff>
      <xdr:row>58</xdr:row>
      <xdr:rowOff>79166</xdr:rowOff>
    </xdr:to>
    <xdr:cxnSp macro="">
      <xdr:nvCxnSpPr>
        <xdr:cNvPr id="794" name="直線コネクタ 793"/>
        <xdr:cNvCxnSpPr/>
      </xdr:nvCxnSpPr>
      <xdr:spPr>
        <a:xfrm>
          <a:off x="19545300" y="9986507"/>
          <a:ext cx="889000" cy="3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33944</xdr:rowOff>
    </xdr:from>
    <xdr:to>
      <xdr:col>107</xdr:col>
      <xdr:colOff>101600</xdr:colOff>
      <xdr:row>58</xdr:row>
      <xdr:rowOff>135544</xdr:rowOff>
    </xdr:to>
    <xdr:sp macro="" textlink="">
      <xdr:nvSpPr>
        <xdr:cNvPr id="795" name="フローチャート: 判断 794"/>
        <xdr:cNvSpPr/>
      </xdr:nvSpPr>
      <xdr:spPr>
        <a:xfrm>
          <a:off x="20383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126671</xdr:rowOff>
    </xdr:from>
    <xdr:ext cx="469744" cy="259045"/>
    <xdr:sp macro="" textlink="">
      <xdr:nvSpPr>
        <xdr:cNvPr id="796" name="テキスト ボックス 795"/>
        <xdr:cNvSpPr txBox="1"/>
      </xdr:nvSpPr>
      <xdr:spPr>
        <a:xfrm>
          <a:off x="20199428"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35321</xdr:rowOff>
    </xdr:from>
    <xdr:to>
      <xdr:col>102</xdr:col>
      <xdr:colOff>114300</xdr:colOff>
      <xdr:row>58</xdr:row>
      <xdr:rowOff>42407</xdr:rowOff>
    </xdr:to>
    <xdr:cxnSp macro="">
      <xdr:nvCxnSpPr>
        <xdr:cNvPr id="797" name="直線コネクタ 796"/>
        <xdr:cNvCxnSpPr/>
      </xdr:nvCxnSpPr>
      <xdr:spPr>
        <a:xfrm>
          <a:off x="18656300" y="9979421"/>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23932</xdr:rowOff>
    </xdr:from>
    <xdr:to>
      <xdr:col>102</xdr:col>
      <xdr:colOff>165100</xdr:colOff>
      <xdr:row>58</xdr:row>
      <xdr:rowOff>125532</xdr:rowOff>
    </xdr:to>
    <xdr:sp macro="" textlink="">
      <xdr:nvSpPr>
        <xdr:cNvPr id="798" name="フローチャート: 判断 797"/>
        <xdr:cNvSpPr/>
      </xdr:nvSpPr>
      <xdr:spPr>
        <a:xfrm>
          <a:off x="19494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116659</xdr:rowOff>
    </xdr:from>
    <xdr:ext cx="469744" cy="259045"/>
    <xdr:sp macro="" textlink="">
      <xdr:nvSpPr>
        <xdr:cNvPr id="799" name="テキスト ボックス 798"/>
        <xdr:cNvSpPr txBox="1"/>
      </xdr:nvSpPr>
      <xdr:spPr>
        <a:xfrm>
          <a:off x="19310428"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800" name="フローチャート: 判断 799"/>
        <xdr:cNvSpPr/>
      </xdr:nvSpPr>
      <xdr:spPr>
        <a:xfrm>
          <a:off x="18605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107697</xdr:rowOff>
    </xdr:from>
    <xdr:ext cx="469744" cy="259045"/>
    <xdr:sp macro="" textlink="">
      <xdr:nvSpPr>
        <xdr:cNvPr id="801" name="テキスト ボックス 800"/>
        <xdr:cNvSpPr txBox="1"/>
      </xdr:nvSpPr>
      <xdr:spPr>
        <a:xfrm>
          <a:off x="18421428" y="10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7016</xdr:rowOff>
    </xdr:from>
    <xdr:to>
      <xdr:col>116</xdr:col>
      <xdr:colOff>114300</xdr:colOff>
      <xdr:row>58</xdr:row>
      <xdr:rowOff>108616</xdr:rowOff>
    </xdr:to>
    <xdr:sp macro="" textlink="">
      <xdr:nvSpPr>
        <xdr:cNvPr id="807" name="楕円 806"/>
        <xdr:cNvSpPr/>
      </xdr:nvSpPr>
      <xdr:spPr>
        <a:xfrm>
          <a:off x="22110700" y="995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137843</xdr:rowOff>
    </xdr:from>
    <xdr:ext cx="469744" cy="259045"/>
    <xdr:sp macro="" textlink="">
      <xdr:nvSpPr>
        <xdr:cNvPr id="808" name="貸付金該当値テキスト"/>
        <xdr:cNvSpPr txBox="1"/>
      </xdr:nvSpPr>
      <xdr:spPr>
        <a:xfrm>
          <a:off x="22212300" y="973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161549</xdr:rowOff>
    </xdr:from>
    <xdr:to>
      <xdr:col>112</xdr:col>
      <xdr:colOff>38100</xdr:colOff>
      <xdr:row>58</xdr:row>
      <xdr:rowOff>91699</xdr:rowOff>
    </xdr:to>
    <xdr:sp macro="" textlink="">
      <xdr:nvSpPr>
        <xdr:cNvPr id="809" name="楕円 808"/>
        <xdr:cNvSpPr/>
      </xdr:nvSpPr>
      <xdr:spPr>
        <a:xfrm>
          <a:off x="21272500" y="993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108226</xdr:rowOff>
    </xdr:from>
    <xdr:ext cx="469744" cy="259045"/>
    <xdr:sp macro="" textlink="">
      <xdr:nvSpPr>
        <xdr:cNvPr id="810" name="テキスト ボックス 809"/>
        <xdr:cNvSpPr txBox="1"/>
      </xdr:nvSpPr>
      <xdr:spPr>
        <a:xfrm>
          <a:off x="21088428" y="970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28366</xdr:rowOff>
    </xdr:from>
    <xdr:to>
      <xdr:col>107</xdr:col>
      <xdr:colOff>101600</xdr:colOff>
      <xdr:row>58</xdr:row>
      <xdr:rowOff>129966</xdr:rowOff>
    </xdr:to>
    <xdr:sp macro="" textlink="">
      <xdr:nvSpPr>
        <xdr:cNvPr id="811" name="楕円 810"/>
        <xdr:cNvSpPr/>
      </xdr:nvSpPr>
      <xdr:spPr>
        <a:xfrm>
          <a:off x="20383500" y="997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146493</xdr:rowOff>
    </xdr:from>
    <xdr:ext cx="469744" cy="259045"/>
    <xdr:sp macro="" textlink="">
      <xdr:nvSpPr>
        <xdr:cNvPr id="812" name="テキスト ボックス 811"/>
        <xdr:cNvSpPr txBox="1"/>
      </xdr:nvSpPr>
      <xdr:spPr>
        <a:xfrm>
          <a:off x="20199428" y="974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163057</xdr:rowOff>
    </xdr:from>
    <xdr:to>
      <xdr:col>102</xdr:col>
      <xdr:colOff>165100</xdr:colOff>
      <xdr:row>58</xdr:row>
      <xdr:rowOff>93207</xdr:rowOff>
    </xdr:to>
    <xdr:sp macro="" textlink="">
      <xdr:nvSpPr>
        <xdr:cNvPr id="813" name="楕円 812"/>
        <xdr:cNvSpPr/>
      </xdr:nvSpPr>
      <xdr:spPr>
        <a:xfrm>
          <a:off x="19494500" y="993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109734</xdr:rowOff>
    </xdr:from>
    <xdr:ext cx="469744" cy="259045"/>
    <xdr:sp macro="" textlink="">
      <xdr:nvSpPr>
        <xdr:cNvPr id="814" name="テキスト ボックス 813"/>
        <xdr:cNvSpPr txBox="1"/>
      </xdr:nvSpPr>
      <xdr:spPr>
        <a:xfrm>
          <a:off x="19310428" y="9710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155971</xdr:rowOff>
    </xdr:from>
    <xdr:to>
      <xdr:col>98</xdr:col>
      <xdr:colOff>38100</xdr:colOff>
      <xdr:row>58</xdr:row>
      <xdr:rowOff>86121</xdr:rowOff>
    </xdr:to>
    <xdr:sp macro="" textlink="">
      <xdr:nvSpPr>
        <xdr:cNvPr id="815" name="楕円 814"/>
        <xdr:cNvSpPr/>
      </xdr:nvSpPr>
      <xdr:spPr>
        <a:xfrm>
          <a:off x="18605500" y="992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102648</xdr:rowOff>
    </xdr:from>
    <xdr:ext cx="469744" cy="259045"/>
    <xdr:sp macro="" textlink="">
      <xdr:nvSpPr>
        <xdr:cNvPr id="816" name="テキスト ボックス 815"/>
        <xdr:cNvSpPr txBox="1"/>
      </xdr:nvSpPr>
      <xdr:spPr>
        <a:xfrm>
          <a:off x="18421428" y="970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72309</xdr:rowOff>
    </xdr:from>
    <xdr:to>
      <xdr:col>116</xdr:col>
      <xdr:colOff>62864</xdr:colOff>
      <xdr:row>78</xdr:row>
      <xdr:rowOff>90232</xdr:rowOff>
    </xdr:to>
    <xdr:cxnSp macro="">
      <xdr:nvCxnSpPr>
        <xdr:cNvPr id="839" name="直線コネクタ 838"/>
        <xdr:cNvCxnSpPr/>
      </xdr:nvCxnSpPr>
      <xdr:spPr>
        <a:xfrm flipV="1">
          <a:off x="22159595" y="12245259"/>
          <a:ext cx="1269" cy="121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94059</xdr:rowOff>
    </xdr:from>
    <xdr:ext cx="534377" cy="259045"/>
    <xdr:sp macro="" textlink="">
      <xdr:nvSpPr>
        <xdr:cNvPr id="840" name="繰出金最小値テキスト"/>
        <xdr:cNvSpPr txBox="1"/>
      </xdr:nvSpPr>
      <xdr:spPr>
        <a:xfrm>
          <a:off x="22212300" y="134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90232</xdr:rowOff>
    </xdr:from>
    <xdr:to>
      <xdr:col>116</xdr:col>
      <xdr:colOff>152400</xdr:colOff>
      <xdr:row>78</xdr:row>
      <xdr:rowOff>90232</xdr:rowOff>
    </xdr:to>
    <xdr:cxnSp macro="">
      <xdr:nvCxnSpPr>
        <xdr:cNvPr id="841" name="直線コネクタ 840"/>
        <xdr:cNvCxnSpPr/>
      </xdr:nvCxnSpPr>
      <xdr:spPr>
        <a:xfrm>
          <a:off x="22072600" y="1346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18986</xdr:rowOff>
    </xdr:from>
    <xdr:ext cx="534377" cy="259045"/>
    <xdr:sp macro="" textlink="">
      <xdr:nvSpPr>
        <xdr:cNvPr id="842" name="繰出金最大値テキスト"/>
        <xdr:cNvSpPr txBox="1"/>
      </xdr:nvSpPr>
      <xdr:spPr>
        <a:xfrm>
          <a:off x="22212300" y="120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72309</xdr:rowOff>
    </xdr:from>
    <xdr:to>
      <xdr:col>116</xdr:col>
      <xdr:colOff>152400</xdr:colOff>
      <xdr:row>71</xdr:row>
      <xdr:rowOff>72309</xdr:rowOff>
    </xdr:to>
    <xdr:cxnSp macro="">
      <xdr:nvCxnSpPr>
        <xdr:cNvPr id="843" name="直線コネクタ 842"/>
        <xdr:cNvCxnSpPr/>
      </xdr:nvCxnSpPr>
      <xdr:spPr>
        <a:xfrm>
          <a:off x="22072600" y="1224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47574</xdr:rowOff>
    </xdr:from>
    <xdr:to>
      <xdr:col>116</xdr:col>
      <xdr:colOff>63500</xdr:colOff>
      <xdr:row>75</xdr:row>
      <xdr:rowOff>120749</xdr:rowOff>
    </xdr:to>
    <xdr:cxnSp macro="">
      <xdr:nvCxnSpPr>
        <xdr:cNvPr id="844" name="直線コネクタ 843"/>
        <xdr:cNvCxnSpPr/>
      </xdr:nvCxnSpPr>
      <xdr:spPr>
        <a:xfrm flipV="1">
          <a:off x="21323300" y="12906324"/>
          <a:ext cx="838200" cy="7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77043</xdr:rowOff>
    </xdr:from>
    <xdr:ext cx="534377" cy="259045"/>
    <xdr:sp macro="" textlink="">
      <xdr:nvSpPr>
        <xdr:cNvPr id="845" name="繰出金平均値テキスト"/>
        <xdr:cNvSpPr txBox="1"/>
      </xdr:nvSpPr>
      <xdr:spPr>
        <a:xfrm>
          <a:off x="22212300" y="12935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98616</xdr:rowOff>
    </xdr:from>
    <xdr:to>
      <xdr:col>116</xdr:col>
      <xdr:colOff>114300</xdr:colOff>
      <xdr:row>76</xdr:row>
      <xdr:rowOff>28766</xdr:rowOff>
    </xdr:to>
    <xdr:sp macro="" textlink="">
      <xdr:nvSpPr>
        <xdr:cNvPr id="846" name="フローチャート: 判断 845"/>
        <xdr:cNvSpPr/>
      </xdr:nvSpPr>
      <xdr:spPr>
        <a:xfrm>
          <a:off x="221107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120749</xdr:rowOff>
    </xdr:from>
    <xdr:to>
      <xdr:col>111</xdr:col>
      <xdr:colOff>177800</xdr:colOff>
      <xdr:row>75</xdr:row>
      <xdr:rowOff>122029</xdr:rowOff>
    </xdr:to>
    <xdr:cxnSp macro="">
      <xdr:nvCxnSpPr>
        <xdr:cNvPr id="847" name="直線コネクタ 846"/>
        <xdr:cNvCxnSpPr/>
      </xdr:nvCxnSpPr>
      <xdr:spPr>
        <a:xfrm flipV="1">
          <a:off x="20434300" y="12979499"/>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99164</xdr:rowOff>
    </xdr:from>
    <xdr:to>
      <xdr:col>112</xdr:col>
      <xdr:colOff>38100</xdr:colOff>
      <xdr:row>76</xdr:row>
      <xdr:rowOff>29314</xdr:rowOff>
    </xdr:to>
    <xdr:sp macro="" textlink="">
      <xdr:nvSpPr>
        <xdr:cNvPr id="848" name="フローチャート: 判断 847"/>
        <xdr:cNvSpPr/>
      </xdr:nvSpPr>
      <xdr:spPr>
        <a:xfrm>
          <a:off x="21272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20441</xdr:rowOff>
    </xdr:from>
    <xdr:ext cx="534377" cy="259045"/>
    <xdr:sp macro="" textlink="">
      <xdr:nvSpPr>
        <xdr:cNvPr id="849" name="テキスト ボックス 848"/>
        <xdr:cNvSpPr txBox="1"/>
      </xdr:nvSpPr>
      <xdr:spPr>
        <a:xfrm>
          <a:off x="21056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122029</xdr:rowOff>
    </xdr:from>
    <xdr:to>
      <xdr:col>107</xdr:col>
      <xdr:colOff>50800</xdr:colOff>
      <xdr:row>75</xdr:row>
      <xdr:rowOff>156228</xdr:rowOff>
    </xdr:to>
    <xdr:cxnSp macro="">
      <xdr:nvCxnSpPr>
        <xdr:cNvPr id="850" name="直線コネクタ 849"/>
        <xdr:cNvCxnSpPr/>
      </xdr:nvCxnSpPr>
      <xdr:spPr>
        <a:xfrm flipV="1">
          <a:off x="19545300" y="12980779"/>
          <a:ext cx="889000" cy="3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95164</xdr:rowOff>
    </xdr:from>
    <xdr:to>
      <xdr:col>107</xdr:col>
      <xdr:colOff>101600</xdr:colOff>
      <xdr:row>76</xdr:row>
      <xdr:rowOff>25313</xdr:rowOff>
    </xdr:to>
    <xdr:sp macro="" textlink="">
      <xdr:nvSpPr>
        <xdr:cNvPr id="851" name="フローチャート: 判断 850"/>
        <xdr:cNvSpPr/>
      </xdr:nvSpPr>
      <xdr:spPr>
        <a:xfrm>
          <a:off x="20383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16440</xdr:rowOff>
    </xdr:from>
    <xdr:ext cx="534377" cy="259045"/>
    <xdr:sp macro="" textlink="">
      <xdr:nvSpPr>
        <xdr:cNvPr id="852" name="テキスト ボックス 851"/>
        <xdr:cNvSpPr txBox="1"/>
      </xdr:nvSpPr>
      <xdr:spPr>
        <a:xfrm>
          <a:off x="20167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156228</xdr:rowOff>
    </xdr:from>
    <xdr:to>
      <xdr:col>102</xdr:col>
      <xdr:colOff>114300</xdr:colOff>
      <xdr:row>76</xdr:row>
      <xdr:rowOff>78618</xdr:rowOff>
    </xdr:to>
    <xdr:cxnSp macro="">
      <xdr:nvCxnSpPr>
        <xdr:cNvPr id="853" name="直線コネクタ 852"/>
        <xdr:cNvCxnSpPr/>
      </xdr:nvCxnSpPr>
      <xdr:spPr>
        <a:xfrm flipV="1">
          <a:off x="18656300" y="13014978"/>
          <a:ext cx="8890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109428</xdr:rowOff>
    </xdr:from>
    <xdr:to>
      <xdr:col>102</xdr:col>
      <xdr:colOff>165100</xdr:colOff>
      <xdr:row>76</xdr:row>
      <xdr:rowOff>39579</xdr:rowOff>
    </xdr:to>
    <xdr:sp macro="" textlink="">
      <xdr:nvSpPr>
        <xdr:cNvPr id="854" name="フローチャート: 判断 853"/>
        <xdr:cNvSpPr/>
      </xdr:nvSpPr>
      <xdr:spPr>
        <a:xfrm>
          <a:off x="19494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30706</xdr:rowOff>
    </xdr:from>
    <xdr:ext cx="534377" cy="259045"/>
    <xdr:sp macro="" textlink="">
      <xdr:nvSpPr>
        <xdr:cNvPr id="855" name="テキスト ボックス 854"/>
        <xdr:cNvSpPr txBox="1"/>
      </xdr:nvSpPr>
      <xdr:spPr>
        <a:xfrm>
          <a:off x="19278111" y="130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133523</xdr:rowOff>
    </xdr:from>
    <xdr:to>
      <xdr:col>98</xdr:col>
      <xdr:colOff>38100</xdr:colOff>
      <xdr:row>76</xdr:row>
      <xdr:rowOff>63674</xdr:rowOff>
    </xdr:to>
    <xdr:sp macro="" textlink="">
      <xdr:nvSpPr>
        <xdr:cNvPr id="856" name="フローチャート: 判断 855"/>
        <xdr:cNvSpPr/>
      </xdr:nvSpPr>
      <xdr:spPr>
        <a:xfrm>
          <a:off x="18605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80200</xdr:rowOff>
    </xdr:from>
    <xdr:ext cx="534377" cy="259045"/>
    <xdr:sp macro="" textlink="">
      <xdr:nvSpPr>
        <xdr:cNvPr id="857" name="テキスト ボックス 856"/>
        <xdr:cNvSpPr txBox="1"/>
      </xdr:nvSpPr>
      <xdr:spPr>
        <a:xfrm>
          <a:off x="18389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168224</xdr:rowOff>
    </xdr:from>
    <xdr:to>
      <xdr:col>116</xdr:col>
      <xdr:colOff>114300</xdr:colOff>
      <xdr:row>75</xdr:row>
      <xdr:rowOff>98374</xdr:rowOff>
    </xdr:to>
    <xdr:sp macro="" textlink="">
      <xdr:nvSpPr>
        <xdr:cNvPr id="863" name="楕円 862"/>
        <xdr:cNvSpPr/>
      </xdr:nvSpPr>
      <xdr:spPr>
        <a:xfrm>
          <a:off x="22110700" y="128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19651</xdr:rowOff>
    </xdr:from>
    <xdr:ext cx="534377" cy="259045"/>
    <xdr:sp macro="" textlink="">
      <xdr:nvSpPr>
        <xdr:cNvPr id="864" name="繰出金該当値テキスト"/>
        <xdr:cNvSpPr txBox="1"/>
      </xdr:nvSpPr>
      <xdr:spPr>
        <a:xfrm>
          <a:off x="22212300" y="1270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69949</xdr:rowOff>
    </xdr:from>
    <xdr:to>
      <xdr:col>112</xdr:col>
      <xdr:colOff>38100</xdr:colOff>
      <xdr:row>76</xdr:row>
      <xdr:rowOff>99</xdr:rowOff>
    </xdr:to>
    <xdr:sp macro="" textlink="">
      <xdr:nvSpPr>
        <xdr:cNvPr id="865" name="楕円 864"/>
        <xdr:cNvSpPr/>
      </xdr:nvSpPr>
      <xdr:spPr>
        <a:xfrm>
          <a:off x="21272500" y="1292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16626</xdr:rowOff>
    </xdr:from>
    <xdr:ext cx="534377" cy="259045"/>
    <xdr:sp macro="" textlink="">
      <xdr:nvSpPr>
        <xdr:cNvPr id="866" name="テキスト ボックス 865"/>
        <xdr:cNvSpPr txBox="1"/>
      </xdr:nvSpPr>
      <xdr:spPr>
        <a:xfrm>
          <a:off x="21056111" y="1270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71229</xdr:rowOff>
    </xdr:from>
    <xdr:to>
      <xdr:col>107</xdr:col>
      <xdr:colOff>101600</xdr:colOff>
      <xdr:row>76</xdr:row>
      <xdr:rowOff>1380</xdr:rowOff>
    </xdr:to>
    <xdr:sp macro="" textlink="">
      <xdr:nvSpPr>
        <xdr:cNvPr id="867" name="楕円 866"/>
        <xdr:cNvSpPr/>
      </xdr:nvSpPr>
      <xdr:spPr>
        <a:xfrm>
          <a:off x="20383500" y="1292997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17906</xdr:rowOff>
    </xdr:from>
    <xdr:ext cx="534377" cy="259045"/>
    <xdr:sp macro="" textlink="">
      <xdr:nvSpPr>
        <xdr:cNvPr id="868" name="テキスト ボックス 867"/>
        <xdr:cNvSpPr txBox="1"/>
      </xdr:nvSpPr>
      <xdr:spPr>
        <a:xfrm>
          <a:off x="20167111" y="1270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105428</xdr:rowOff>
    </xdr:from>
    <xdr:to>
      <xdr:col>102</xdr:col>
      <xdr:colOff>165100</xdr:colOff>
      <xdr:row>76</xdr:row>
      <xdr:rowOff>35578</xdr:rowOff>
    </xdr:to>
    <xdr:sp macro="" textlink="">
      <xdr:nvSpPr>
        <xdr:cNvPr id="869" name="楕円 868"/>
        <xdr:cNvSpPr/>
      </xdr:nvSpPr>
      <xdr:spPr>
        <a:xfrm>
          <a:off x="19494500" y="1296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52105</xdr:rowOff>
    </xdr:from>
    <xdr:ext cx="534377" cy="259045"/>
    <xdr:sp macro="" textlink="">
      <xdr:nvSpPr>
        <xdr:cNvPr id="870" name="テキスト ボックス 869"/>
        <xdr:cNvSpPr txBox="1"/>
      </xdr:nvSpPr>
      <xdr:spPr>
        <a:xfrm>
          <a:off x="19278111" y="1273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27818</xdr:rowOff>
    </xdr:from>
    <xdr:to>
      <xdr:col>98</xdr:col>
      <xdr:colOff>38100</xdr:colOff>
      <xdr:row>76</xdr:row>
      <xdr:rowOff>129418</xdr:rowOff>
    </xdr:to>
    <xdr:sp macro="" textlink="">
      <xdr:nvSpPr>
        <xdr:cNvPr id="871" name="楕円 870"/>
        <xdr:cNvSpPr/>
      </xdr:nvSpPr>
      <xdr:spPr>
        <a:xfrm>
          <a:off x="18605500" y="1305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120545</xdr:rowOff>
    </xdr:from>
    <xdr:ext cx="534377" cy="259045"/>
    <xdr:sp macro="" textlink="">
      <xdr:nvSpPr>
        <xdr:cNvPr id="872" name="テキスト ボックス 871"/>
        <xdr:cNvSpPr txBox="1"/>
      </xdr:nvSpPr>
      <xdr:spPr>
        <a:xfrm>
          <a:off x="18389111" y="1315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類似団体内においても人口密度が高いことが功を奏し、全体的に平均を下回る支出となっている。</a:t>
          </a:r>
          <a:endParaRPr lang="ja-JP" altLang="ja-JP" sz="1400">
            <a:effectLst/>
          </a:endParaRPr>
        </a:p>
        <a:p>
          <a:r>
            <a:rPr kumimoji="1" lang="ja-JP" altLang="ja-JP" sz="1100">
              <a:solidFill>
                <a:schemeClr val="dk1"/>
              </a:solidFill>
              <a:effectLst/>
              <a:latin typeface="+mn-lt"/>
              <a:ea typeface="+mn-ea"/>
              <a:cs typeface="+mn-cs"/>
            </a:rPr>
            <a:t>一方で「普通建設事業費（うち更新整備）」は、特に学校園の老朽化対策を積極的におこなっており、類似団体平均の</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割増しとなっている。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今後は公共施設やインフラの一斉更新時期が続くため、公共施設等総合管理計画に基づいた老朽化対策を実施する。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兵庫県播磨町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34,615
34,205
9.13
12,238,522
11,395,625
690,802
6,697,015
8,564,552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168275</xdr:rowOff>
    </xdr:from>
    <xdr:to>
      <xdr:col>24</xdr:col>
      <xdr:colOff>62865</xdr:colOff>
      <xdr:row>38</xdr:row>
      <xdr:rowOff>12827</xdr:rowOff>
    </xdr:to>
    <xdr:cxnSp macro="">
      <xdr:nvCxnSpPr>
        <xdr:cNvPr id="56" name="直線コネクタ 55"/>
        <xdr:cNvCxnSpPr/>
      </xdr:nvCxnSpPr>
      <xdr:spPr>
        <a:xfrm flipV="1">
          <a:off x="4633595" y="5311775"/>
          <a:ext cx="127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16654</xdr:rowOff>
    </xdr:from>
    <xdr:ext cx="469744" cy="259045"/>
    <xdr:sp macro="" textlink="">
      <xdr:nvSpPr>
        <xdr:cNvPr id="57" name="議会費最小値テキスト"/>
        <xdr:cNvSpPr txBox="1"/>
      </xdr:nvSpPr>
      <xdr:spPr>
        <a:xfrm>
          <a:off x="4686300" y="653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12827</xdr:rowOff>
    </xdr:from>
    <xdr:to>
      <xdr:col>24</xdr:col>
      <xdr:colOff>152400</xdr:colOff>
      <xdr:row>38</xdr:row>
      <xdr:rowOff>12827</xdr:rowOff>
    </xdr:to>
    <xdr:cxnSp macro="">
      <xdr:nvCxnSpPr>
        <xdr:cNvPr id="58" name="直線コネクタ 57"/>
        <xdr:cNvCxnSpPr/>
      </xdr:nvCxnSpPr>
      <xdr:spPr>
        <a:xfrm>
          <a:off x="4546600" y="652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114952</xdr:rowOff>
    </xdr:from>
    <xdr:ext cx="469744" cy="259045"/>
    <xdr:sp macro="" textlink="">
      <xdr:nvSpPr>
        <xdr:cNvPr id="59" name="議会費最大値テキスト"/>
        <xdr:cNvSpPr txBox="1"/>
      </xdr:nvSpPr>
      <xdr:spPr>
        <a:xfrm>
          <a:off x="4686300" y="50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0" name="直線コネクタ 59"/>
        <xdr:cNvCxnSpPr/>
      </xdr:nvCxnSpPr>
      <xdr:spPr>
        <a:xfrm>
          <a:off x="4546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66929</xdr:rowOff>
    </xdr:from>
    <xdr:to>
      <xdr:col>24</xdr:col>
      <xdr:colOff>63500</xdr:colOff>
      <xdr:row>35</xdr:row>
      <xdr:rowOff>125603</xdr:rowOff>
    </xdr:to>
    <xdr:cxnSp macro="">
      <xdr:nvCxnSpPr>
        <xdr:cNvPr id="61" name="直線コネクタ 60"/>
        <xdr:cNvCxnSpPr/>
      </xdr:nvCxnSpPr>
      <xdr:spPr>
        <a:xfrm>
          <a:off x="3797300" y="5896229"/>
          <a:ext cx="838200" cy="23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7383</xdr:rowOff>
    </xdr:from>
    <xdr:ext cx="469744" cy="259045"/>
    <xdr:sp macro="" textlink="">
      <xdr:nvSpPr>
        <xdr:cNvPr id="62" name="議会費平均値テキスト"/>
        <xdr:cNvSpPr txBox="1"/>
      </xdr:nvSpPr>
      <xdr:spPr>
        <a:xfrm>
          <a:off x="4686300" y="5836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155956</xdr:rowOff>
    </xdr:from>
    <xdr:to>
      <xdr:col>24</xdr:col>
      <xdr:colOff>114300</xdr:colOff>
      <xdr:row>35</xdr:row>
      <xdr:rowOff>86106</xdr:rowOff>
    </xdr:to>
    <xdr:sp macro="" textlink="">
      <xdr:nvSpPr>
        <xdr:cNvPr id="63" name="フローチャート: 判断 62"/>
        <xdr:cNvSpPr/>
      </xdr:nvSpPr>
      <xdr:spPr>
        <a:xfrm>
          <a:off x="45847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66929</xdr:rowOff>
    </xdr:from>
    <xdr:to>
      <xdr:col>19</xdr:col>
      <xdr:colOff>177800</xdr:colOff>
      <xdr:row>34</xdr:row>
      <xdr:rowOff>169037</xdr:rowOff>
    </xdr:to>
    <xdr:cxnSp macro="">
      <xdr:nvCxnSpPr>
        <xdr:cNvPr id="64" name="直線コネクタ 63"/>
        <xdr:cNvCxnSpPr/>
      </xdr:nvCxnSpPr>
      <xdr:spPr>
        <a:xfrm flipV="1">
          <a:off x="2908300" y="5896229"/>
          <a:ext cx="889000" cy="10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69613</xdr:rowOff>
    </xdr:from>
    <xdr:ext cx="469744" cy="259045"/>
    <xdr:sp macro="" textlink="">
      <xdr:nvSpPr>
        <xdr:cNvPr id="66" name="テキスト ボックス 65"/>
        <xdr:cNvSpPr txBox="1"/>
      </xdr:nvSpPr>
      <xdr:spPr>
        <a:xfrm>
          <a:off x="3562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169037</xdr:rowOff>
    </xdr:from>
    <xdr:to>
      <xdr:col>15</xdr:col>
      <xdr:colOff>50800</xdr:colOff>
      <xdr:row>35</xdr:row>
      <xdr:rowOff>81026</xdr:rowOff>
    </xdr:to>
    <xdr:cxnSp macro="">
      <xdr:nvCxnSpPr>
        <xdr:cNvPr id="67" name="直線コネクタ 66"/>
        <xdr:cNvCxnSpPr/>
      </xdr:nvCxnSpPr>
      <xdr:spPr>
        <a:xfrm flipV="1">
          <a:off x="2019300" y="5998337"/>
          <a:ext cx="889000" cy="8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54229</xdr:rowOff>
    </xdr:from>
    <xdr:to>
      <xdr:col>15</xdr:col>
      <xdr:colOff>101600</xdr:colOff>
      <xdr:row>34</xdr:row>
      <xdr:rowOff>155829</xdr:rowOff>
    </xdr:to>
    <xdr:sp macro="" textlink="">
      <xdr:nvSpPr>
        <xdr:cNvPr id="68" name="フローチャート: 判断 67"/>
        <xdr:cNvSpPr/>
      </xdr:nvSpPr>
      <xdr:spPr>
        <a:xfrm>
          <a:off x="2857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906</xdr:rowOff>
    </xdr:from>
    <xdr:ext cx="469744" cy="259045"/>
    <xdr:sp macro="" textlink="">
      <xdr:nvSpPr>
        <xdr:cNvPr id="69" name="テキスト ボックス 68"/>
        <xdr:cNvSpPr txBox="1"/>
      </xdr:nvSpPr>
      <xdr:spPr>
        <a:xfrm>
          <a:off x="2673428"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81026</xdr:rowOff>
    </xdr:from>
    <xdr:to>
      <xdr:col>10</xdr:col>
      <xdr:colOff>114300</xdr:colOff>
      <xdr:row>35</xdr:row>
      <xdr:rowOff>111506</xdr:rowOff>
    </xdr:to>
    <xdr:cxnSp macro="">
      <xdr:nvCxnSpPr>
        <xdr:cNvPr id="70" name="直線コネクタ 69"/>
        <xdr:cNvCxnSpPr/>
      </xdr:nvCxnSpPr>
      <xdr:spPr>
        <a:xfrm flipV="1">
          <a:off x="1130300" y="6081776"/>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161307</xdr:rowOff>
    </xdr:from>
    <xdr:ext cx="469744" cy="259045"/>
    <xdr:sp macro="" textlink="">
      <xdr:nvSpPr>
        <xdr:cNvPr id="72" name="テキスト ボックス 71"/>
        <xdr:cNvSpPr txBox="1"/>
      </xdr:nvSpPr>
      <xdr:spPr>
        <a:xfrm>
          <a:off x="1784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19194</xdr:rowOff>
    </xdr:from>
    <xdr:ext cx="469744" cy="259045"/>
    <xdr:sp macro="" textlink="">
      <xdr:nvSpPr>
        <xdr:cNvPr id="74" name="テキスト ボックス 73"/>
        <xdr:cNvSpPr txBox="1"/>
      </xdr:nvSpPr>
      <xdr:spPr>
        <a:xfrm>
          <a:off x="895428"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74803</xdr:rowOff>
    </xdr:from>
    <xdr:to>
      <xdr:col>24</xdr:col>
      <xdr:colOff>114300</xdr:colOff>
      <xdr:row>36</xdr:row>
      <xdr:rowOff>4953</xdr:rowOff>
    </xdr:to>
    <xdr:sp macro="" textlink="">
      <xdr:nvSpPr>
        <xdr:cNvPr id="80" name="楕円 79"/>
        <xdr:cNvSpPr/>
      </xdr:nvSpPr>
      <xdr:spPr>
        <a:xfrm>
          <a:off x="4584700" y="607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53230</xdr:rowOff>
    </xdr:from>
    <xdr:ext cx="469744" cy="259045"/>
    <xdr:sp macro="" textlink="">
      <xdr:nvSpPr>
        <xdr:cNvPr id="81" name="議会費該当値テキスト"/>
        <xdr:cNvSpPr txBox="1"/>
      </xdr:nvSpPr>
      <xdr:spPr>
        <a:xfrm>
          <a:off x="4686300" y="605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16129</xdr:rowOff>
    </xdr:from>
    <xdr:to>
      <xdr:col>20</xdr:col>
      <xdr:colOff>38100</xdr:colOff>
      <xdr:row>34</xdr:row>
      <xdr:rowOff>117729</xdr:rowOff>
    </xdr:to>
    <xdr:sp macro="" textlink="">
      <xdr:nvSpPr>
        <xdr:cNvPr id="82" name="楕円 81"/>
        <xdr:cNvSpPr/>
      </xdr:nvSpPr>
      <xdr:spPr>
        <a:xfrm>
          <a:off x="3746500" y="584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134256</xdr:rowOff>
    </xdr:from>
    <xdr:ext cx="469744" cy="259045"/>
    <xdr:sp macro="" textlink="">
      <xdr:nvSpPr>
        <xdr:cNvPr id="83" name="テキスト ボックス 82"/>
        <xdr:cNvSpPr txBox="1"/>
      </xdr:nvSpPr>
      <xdr:spPr>
        <a:xfrm>
          <a:off x="3562428" y="562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118237</xdr:rowOff>
    </xdr:from>
    <xdr:to>
      <xdr:col>15</xdr:col>
      <xdr:colOff>101600</xdr:colOff>
      <xdr:row>35</xdr:row>
      <xdr:rowOff>48387</xdr:rowOff>
    </xdr:to>
    <xdr:sp macro="" textlink="">
      <xdr:nvSpPr>
        <xdr:cNvPr id="84" name="楕円 83"/>
        <xdr:cNvSpPr/>
      </xdr:nvSpPr>
      <xdr:spPr>
        <a:xfrm>
          <a:off x="2857500" y="594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39514</xdr:rowOff>
    </xdr:from>
    <xdr:ext cx="469744" cy="259045"/>
    <xdr:sp macro="" textlink="">
      <xdr:nvSpPr>
        <xdr:cNvPr id="85" name="テキスト ボックス 84"/>
        <xdr:cNvSpPr txBox="1"/>
      </xdr:nvSpPr>
      <xdr:spPr>
        <a:xfrm>
          <a:off x="2673428" y="604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30226</xdr:rowOff>
    </xdr:from>
    <xdr:to>
      <xdr:col>10</xdr:col>
      <xdr:colOff>165100</xdr:colOff>
      <xdr:row>35</xdr:row>
      <xdr:rowOff>131826</xdr:rowOff>
    </xdr:to>
    <xdr:sp macro="" textlink="">
      <xdr:nvSpPr>
        <xdr:cNvPr id="86" name="楕円 85"/>
        <xdr:cNvSpPr/>
      </xdr:nvSpPr>
      <xdr:spPr>
        <a:xfrm>
          <a:off x="1968500" y="603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122953</xdr:rowOff>
    </xdr:from>
    <xdr:ext cx="469744" cy="259045"/>
    <xdr:sp macro="" textlink="">
      <xdr:nvSpPr>
        <xdr:cNvPr id="87" name="テキスト ボックス 86"/>
        <xdr:cNvSpPr txBox="1"/>
      </xdr:nvSpPr>
      <xdr:spPr>
        <a:xfrm>
          <a:off x="1784428" y="612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60706</xdr:rowOff>
    </xdr:from>
    <xdr:to>
      <xdr:col>6</xdr:col>
      <xdr:colOff>38100</xdr:colOff>
      <xdr:row>35</xdr:row>
      <xdr:rowOff>162306</xdr:rowOff>
    </xdr:to>
    <xdr:sp macro="" textlink="">
      <xdr:nvSpPr>
        <xdr:cNvPr id="88" name="楕円 87"/>
        <xdr:cNvSpPr/>
      </xdr:nvSpPr>
      <xdr:spPr>
        <a:xfrm>
          <a:off x="1079500" y="606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153433</xdr:rowOff>
    </xdr:from>
    <xdr:ext cx="469744" cy="259045"/>
    <xdr:sp macro="" textlink="">
      <xdr:nvSpPr>
        <xdr:cNvPr id="89" name="テキスト ボックス 88"/>
        <xdr:cNvSpPr txBox="1"/>
      </xdr:nvSpPr>
      <xdr:spPr>
        <a:xfrm>
          <a:off x="895428" y="615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50416</xdr:rowOff>
    </xdr:from>
    <xdr:to>
      <xdr:col>24</xdr:col>
      <xdr:colOff>62865</xdr:colOff>
      <xdr:row>59</xdr:row>
      <xdr:rowOff>8679</xdr:rowOff>
    </xdr:to>
    <xdr:cxnSp macro="">
      <xdr:nvCxnSpPr>
        <xdr:cNvPr id="115" name="直線コネクタ 114"/>
        <xdr:cNvCxnSpPr/>
      </xdr:nvCxnSpPr>
      <xdr:spPr>
        <a:xfrm flipV="1">
          <a:off x="4633595" y="8622916"/>
          <a:ext cx="1270" cy="150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12506</xdr:rowOff>
    </xdr:from>
    <xdr:ext cx="534377" cy="259045"/>
    <xdr:sp macro="" textlink="">
      <xdr:nvSpPr>
        <xdr:cNvPr id="116" name="総務費最小値テキスト"/>
        <xdr:cNvSpPr txBox="1"/>
      </xdr:nvSpPr>
      <xdr:spPr>
        <a:xfrm>
          <a:off x="4686300" y="101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8679</xdr:rowOff>
    </xdr:from>
    <xdr:to>
      <xdr:col>24</xdr:col>
      <xdr:colOff>152400</xdr:colOff>
      <xdr:row>59</xdr:row>
      <xdr:rowOff>8679</xdr:rowOff>
    </xdr:to>
    <xdr:cxnSp macro="">
      <xdr:nvCxnSpPr>
        <xdr:cNvPr id="117" name="直線コネクタ 116"/>
        <xdr:cNvCxnSpPr/>
      </xdr:nvCxnSpPr>
      <xdr:spPr>
        <a:xfrm>
          <a:off x="4546600" y="1012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168543</xdr:rowOff>
    </xdr:from>
    <xdr:ext cx="599010" cy="259045"/>
    <xdr:sp macro="" textlink="">
      <xdr:nvSpPr>
        <xdr:cNvPr id="118" name="総務費最大値テキスト"/>
        <xdr:cNvSpPr txBox="1"/>
      </xdr:nvSpPr>
      <xdr:spPr>
        <a:xfrm>
          <a:off x="4686300" y="8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50416</xdr:rowOff>
    </xdr:from>
    <xdr:to>
      <xdr:col>24</xdr:col>
      <xdr:colOff>152400</xdr:colOff>
      <xdr:row>50</xdr:row>
      <xdr:rowOff>50416</xdr:rowOff>
    </xdr:to>
    <xdr:cxnSp macro="">
      <xdr:nvCxnSpPr>
        <xdr:cNvPr id="119" name="直線コネクタ 118"/>
        <xdr:cNvCxnSpPr/>
      </xdr:nvCxnSpPr>
      <xdr:spPr>
        <a:xfrm>
          <a:off x="4546600" y="862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158928</xdr:rowOff>
    </xdr:from>
    <xdr:to>
      <xdr:col>24</xdr:col>
      <xdr:colOff>63500</xdr:colOff>
      <xdr:row>58</xdr:row>
      <xdr:rowOff>168001</xdr:rowOff>
    </xdr:to>
    <xdr:cxnSp macro="">
      <xdr:nvCxnSpPr>
        <xdr:cNvPr id="120" name="直線コネクタ 119"/>
        <xdr:cNvCxnSpPr/>
      </xdr:nvCxnSpPr>
      <xdr:spPr>
        <a:xfrm>
          <a:off x="3797300" y="10103028"/>
          <a:ext cx="838200" cy="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55741</xdr:rowOff>
    </xdr:from>
    <xdr:ext cx="534377" cy="259045"/>
    <xdr:sp macro="" textlink="">
      <xdr:nvSpPr>
        <xdr:cNvPr id="121" name="総務費平均値テキスト"/>
        <xdr:cNvSpPr txBox="1"/>
      </xdr:nvSpPr>
      <xdr:spPr>
        <a:xfrm>
          <a:off x="4686300" y="982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22" name="フローチャート: 判断 121"/>
        <xdr:cNvSpPr/>
      </xdr:nvSpPr>
      <xdr:spPr>
        <a:xfrm>
          <a:off x="45847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158772</xdr:rowOff>
    </xdr:from>
    <xdr:to>
      <xdr:col>19</xdr:col>
      <xdr:colOff>177800</xdr:colOff>
      <xdr:row>58</xdr:row>
      <xdr:rowOff>158928</xdr:rowOff>
    </xdr:to>
    <xdr:cxnSp macro="">
      <xdr:nvCxnSpPr>
        <xdr:cNvPr id="123" name="直線コネクタ 122"/>
        <xdr:cNvCxnSpPr/>
      </xdr:nvCxnSpPr>
      <xdr:spPr>
        <a:xfrm>
          <a:off x="2908300" y="10102872"/>
          <a:ext cx="889000" cy="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43719</xdr:rowOff>
    </xdr:from>
    <xdr:to>
      <xdr:col>20</xdr:col>
      <xdr:colOff>38100</xdr:colOff>
      <xdr:row>58</xdr:row>
      <xdr:rowOff>145319</xdr:rowOff>
    </xdr:to>
    <xdr:sp macro="" textlink="">
      <xdr:nvSpPr>
        <xdr:cNvPr id="124" name="フローチャート: 判断 123"/>
        <xdr:cNvSpPr/>
      </xdr:nvSpPr>
      <xdr:spPr>
        <a:xfrm>
          <a:off x="3746500" y="99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161846</xdr:rowOff>
    </xdr:from>
    <xdr:ext cx="534377" cy="259045"/>
    <xdr:sp macro="" textlink="">
      <xdr:nvSpPr>
        <xdr:cNvPr id="125" name="テキスト ボックス 124"/>
        <xdr:cNvSpPr txBox="1"/>
      </xdr:nvSpPr>
      <xdr:spPr>
        <a:xfrm>
          <a:off x="3530111" y="976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158772</xdr:rowOff>
    </xdr:from>
    <xdr:to>
      <xdr:col>15</xdr:col>
      <xdr:colOff>50800</xdr:colOff>
      <xdr:row>58</xdr:row>
      <xdr:rowOff>163729</xdr:rowOff>
    </xdr:to>
    <xdr:cxnSp macro="">
      <xdr:nvCxnSpPr>
        <xdr:cNvPr id="126" name="直線コネクタ 125"/>
        <xdr:cNvCxnSpPr/>
      </xdr:nvCxnSpPr>
      <xdr:spPr>
        <a:xfrm flipV="1">
          <a:off x="2019300" y="10102872"/>
          <a:ext cx="889000" cy="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44359</xdr:rowOff>
    </xdr:from>
    <xdr:to>
      <xdr:col>15</xdr:col>
      <xdr:colOff>101600</xdr:colOff>
      <xdr:row>58</xdr:row>
      <xdr:rowOff>145959</xdr:rowOff>
    </xdr:to>
    <xdr:sp macro="" textlink="">
      <xdr:nvSpPr>
        <xdr:cNvPr id="127" name="フローチャート: 判断 126"/>
        <xdr:cNvSpPr/>
      </xdr:nvSpPr>
      <xdr:spPr>
        <a:xfrm>
          <a:off x="2857500" y="99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162486</xdr:rowOff>
    </xdr:from>
    <xdr:ext cx="534377" cy="259045"/>
    <xdr:sp macro="" textlink="">
      <xdr:nvSpPr>
        <xdr:cNvPr id="128" name="テキスト ボックス 127"/>
        <xdr:cNvSpPr txBox="1"/>
      </xdr:nvSpPr>
      <xdr:spPr>
        <a:xfrm>
          <a:off x="2641111" y="97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163729</xdr:rowOff>
    </xdr:from>
    <xdr:to>
      <xdr:col>10</xdr:col>
      <xdr:colOff>114300</xdr:colOff>
      <xdr:row>58</xdr:row>
      <xdr:rowOff>164813</xdr:rowOff>
    </xdr:to>
    <xdr:cxnSp macro="">
      <xdr:nvCxnSpPr>
        <xdr:cNvPr id="129" name="直線コネクタ 128"/>
        <xdr:cNvCxnSpPr/>
      </xdr:nvCxnSpPr>
      <xdr:spPr>
        <a:xfrm flipV="1">
          <a:off x="1130300" y="10107829"/>
          <a:ext cx="889000" cy="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44186</xdr:rowOff>
    </xdr:from>
    <xdr:to>
      <xdr:col>10</xdr:col>
      <xdr:colOff>165100</xdr:colOff>
      <xdr:row>58</xdr:row>
      <xdr:rowOff>145786</xdr:rowOff>
    </xdr:to>
    <xdr:sp macro="" textlink="">
      <xdr:nvSpPr>
        <xdr:cNvPr id="130" name="フローチャート: 判断 129"/>
        <xdr:cNvSpPr/>
      </xdr:nvSpPr>
      <xdr:spPr>
        <a:xfrm>
          <a:off x="1968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162313</xdr:rowOff>
    </xdr:from>
    <xdr:ext cx="534377" cy="259045"/>
    <xdr:sp macro="" textlink="">
      <xdr:nvSpPr>
        <xdr:cNvPr id="131" name="テキスト ボックス 130"/>
        <xdr:cNvSpPr txBox="1"/>
      </xdr:nvSpPr>
      <xdr:spPr>
        <a:xfrm>
          <a:off x="1752111" y="976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39068</xdr:rowOff>
    </xdr:from>
    <xdr:to>
      <xdr:col>6</xdr:col>
      <xdr:colOff>38100</xdr:colOff>
      <xdr:row>58</xdr:row>
      <xdr:rowOff>140668</xdr:rowOff>
    </xdr:to>
    <xdr:sp macro="" textlink="">
      <xdr:nvSpPr>
        <xdr:cNvPr id="132" name="フローチャート: 判断 131"/>
        <xdr:cNvSpPr/>
      </xdr:nvSpPr>
      <xdr:spPr>
        <a:xfrm>
          <a:off x="1079500" y="99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157195</xdr:rowOff>
    </xdr:from>
    <xdr:ext cx="534377" cy="259045"/>
    <xdr:sp macro="" textlink="">
      <xdr:nvSpPr>
        <xdr:cNvPr id="133" name="テキスト ボックス 132"/>
        <xdr:cNvSpPr txBox="1"/>
      </xdr:nvSpPr>
      <xdr:spPr>
        <a:xfrm>
          <a:off x="863111" y="975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117201</xdr:rowOff>
    </xdr:from>
    <xdr:to>
      <xdr:col>24</xdr:col>
      <xdr:colOff>114300</xdr:colOff>
      <xdr:row>59</xdr:row>
      <xdr:rowOff>47351</xdr:rowOff>
    </xdr:to>
    <xdr:sp macro="" textlink="">
      <xdr:nvSpPr>
        <xdr:cNvPr id="139" name="楕円 138"/>
        <xdr:cNvSpPr/>
      </xdr:nvSpPr>
      <xdr:spPr>
        <a:xfrm>
          <a:off x="4584700" y="1006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32128</xdr:rowOff>
    </xdr:from>
    <xdr:ext cx="534377" cy="259045"/>
    <xdr:sp macro="" textlink="">
      <xdr:nvSpPr>
        <xdr:cNvPr id="140" name="総務費該当値テキスト"/>
        <xdr:cNvSpPr txBox="1"/>
      </xdr:nvSpPr>
      <xdr:spPr>
        <a:xfrm>
          <a:off x="4686300" y="997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108128</xdr:rowOff>
    </xdr:from>
    <xdr:to>
      <xdr:col>20</xdr:col>
      <xdr:colOff>38100</xdr:colOff>
      <xdr:row>59</xdr:row>
      <xdr:rowOff>38278</xdr:rowOff>
    </xdr:to>
    <xdr:sp macro="" textlink="">
      <xdr:nvSpPr>
        <xdr:cNvPr id="141" name="楕円 140"/>
        <xdr:cNvSpPr/>
      </xdr:nvSpPr>
      <xdr:spPr>
        <a:xfrm>
          <a:off x="3746500" y="1005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29405</xdr:rowOff>
    </xdr:from>
    <xdr:ext cx="534377" cy="259045"/>
    <xdr:sp macro="" textlink="">
      <xdr:nvSpPr>
        <xdr:cNvPr id="142" name="テキスト ボックス 141"/>
        <xdr:cNvSpPr txBox="1"/>
      </xdr:nvSpPr>
      <xdr:spPr>
        <a:xfrm>
          <a:off x="3530111" y="1014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107972</xdr:rowOff>
    </xdr:from>
    <xdr:to>
      <xdr:col>15</xdr:col>
      <xdr:colOff>101600</xdr:colOff>
      <xdr:row>59</xdr:row>
      <xdr:rowOff>38122</xdr:rowOff>
    </xdr:to>
    <xdr:sp macro="" textlink="">
      <xdr:nvSpPr>
        <xdr:cNvPr id="143" name="楕円 142"/>
        <xdr:cNvSpPr/>
      </xdr:nvSpPr>
      <xdr:spPr>
        <a:xfrm>
          <a:off x="2857500" y="1005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29249</xdr:rowOff>
    </xdr:from>
    <xdr:ext cx="534377" cy="259045"/>
    <xdr:sp macro="" textlink="">
      <xdr:nvSpPr>
        <xdr:cNvPr id="144" name="テキスト ボックス 143"/>
        <xdr:cNvSpPr txBox="1"/>
      </xdr:nvSpPr>
      <xdr:spPr>
        <a:xfrm>
          <a:off x="2641111" y="1014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112929</xdr:rowOff>
    </xdr:from>
    <xdr:to>
      <xdr:col>10</xdr:col>
      <xdr:colOff>165100</xdr:colOff>
      <xdr:row>59</xdr:row>
      <xdr:rowOff>43079</xdr:rowOff>
    </xdr:to>
    <xdr:sp macro="" textlink="">
      <xdr:nvSpPr>
        <xdr:cNvPr id="145" name="楕円 144"/>
        <xdr:cNvSpPr/>
      </xdr:nvSpPr>
      <xdr:spPr>
        <a:xfrm>
          <a:off x="1968500" y="1005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34206</xdr:rowOff>
    </xdr:from>
    <xdr:ext cx="534377" cy="259045"/>
    <xdr:sp macro="" textlink="">
      <xdr:nvSpPr>
        <xdr:cNvPr id="146" name="テキスト ボックス 145"/>
        <xdr:cNvSpPr txBox="1"/>
      </xdr:nvSpPr>
      <xdr:spPr>
        <a:xfrm>
          <a:off x="1752111" y="1014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114013</xdr:rowOff>
    </xdr:from>
    <xdr:to>
      <xdr:col>6</xdr:col>
      <xdr:colOff>38100</xdr:colOff>
      <xdr:row>59</xdr:row>
      <xdr:rowOff>44163</xdr:rowOff>
    </xdr:to>
    <xdr:sp macro="" textlink="">
      <xdr:nvSpPr>
        <xdr:cNvPr id="147" name="楕円 146"/>
        <xdr:cNvSpPr/>
      </xdr:nvSpPr>
      <xdr:spPr>
        <a:xfrm>
          <a:off x="1079500" y="1005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35290</xdr:rowOff>
    </xdr:from>
    <xdr:ext cx="534377" cy="259045"/>
    <xdr:sp macro="" textlink="">
      <xdr:nvSpPr>
        <xdr:cNvPr id="148" name="テキスト ボックス 147"/>
        <xdr:cNvSpPr txBox="1"/>
      </xdr:nvSpPr>
      <xdr:spPr>
        <a:xfrm>
          <a:off x="863111" y="1015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159131</xdr:rowOff>
    </xdr:from>
    <xdr:to>
      <xdr:col>24</xdr:col>
      <xdr:colOff>62865</xdr:colOff>
      <xdr:row>79</xdr:row>
      <xdr:rowOff>4471</xdr:rowOff>
    </xdr:to>
    <xdr:cxnSp macro="">
      <xdr:nvCxnSpPr>
        <xdr:cNvPr id="173" name="直線コネクタ 172"/>
        <xdr:cNvCxnSpPr/>
      </xdr:nvCxnSpPr>
      <xdr:spPr>
        <a:xfrm flipV="1">
          <a:off x="4633595" y="11989181"/>
          <a:ext cx="1270" cy="15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8298</xdr:rowOff>
    </xdr:from>
    <xdr:ext cx="534377" cy="259045"/>
    <xdr:sp macro="" textlink="">
      <xdr:nvSpPr>
        <xdr:cNvPr id="174" name="民生費最小値テキスト"/>
        <xdr:cNvSpPr txBox="1"/>
      </xdr:nvSpPr>
      <xdr:spPr>
        <a:xfrm>
          <a:off x="4686300" y="135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xdr:rowOff>
    </xdr:from>
    <xdr:to>
      <xdr:col>24</xdr:col>
      <xdr:colOff>152400</xdr:colOff>
      <xdr:row>79</xdr:row>
      <xdr:rowOff>4471</xdr:rowOff>
    </xdr:to>
    <xdr:cxnSp macro="">
      <xdr:nvCxnSpPr>
        <xdr:cNvPr id="175" name="直線コネクタ 174"/>
        <xdr:cNvCxnSpPr/>
      </xdr:nvCxnSpPr>
      <xdr:spPr>
        <a:xfrm>
          <a:off x="4546600" y="1354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105808</xdr:rowOff>
    </xdr:from>
    <xdr:ext cx="599010" cy="259045"/>
    <xdr:sp macro="" textlink="">
      <xdr:nvSpPr>
        <xdr:cNvPr id="176" name="民生費最大値テキスト"/>
        <xdr:cNvSpPr txBox="1"/>
      </xdr:nvSpPr>
      <xdr:spPr>
        <a:xfrm>
          <a:off x="4686300" y="1176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159131</xdr:rowOff>
    </xdr:from>
    <xdr:to>
      <xdr:col>24</xdr:col>
      <xdr:colOff>152400</xdr:colOff>
      <xdr:row>69</xdr:row>
      <xdr:rowOff>159131</xdr:rowOff>
    </xdr:to>
    <xdr:cxnSp macro="">
      <xdr:nvCxnSpPr>
        <xdr:cNvPr id="177" name="直線コネクタ 176"/>
        <xdr:cNvCxnSpPr/>
      </xdr:nvCxnSpPr>
      <xdr:spPr>
        <a:xfrm>
          <a:off x="4546600" y="1198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10364</xdr:rowOff>
    </xdr:from>
    <xdr:to>
      <xdr:col>24</xdr:col>
      <xdr:colOff>63500</xdr:colOff>
      <xdr:row>78</xdr:row>
      <xdr:rowOff>17374</xdr:rowOff>
    </xdr:to>
    <xdr:cxnSp macro="">
      <xdr:nvCxnSpPr>
        <xdr:cNvPr id="178" name="直線コネクタ 177"/>
        <xdr:cNvCxnSpPr/>
      </xdr:nvCxnSpPr>
      <xdr:spPr>
        <a:xfrm flipV="1">
          <a:off x="3797300" y="13212014"/>
          <a:ext cx="838200" cy="17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92409</xdr:rowOff>
    </xdr:from>
    <xdr:ext cx="599010" cy="259045"/>
    <xdr:sp macro="" textlink="">
      <xdr:nvSpPr>
        <xdr:cNvPr id="179" name="民生費平均値テキスト"/>
        <xdr:cNvSpPr txBox="1"/>
      </xdr:nvSpPr>
      <xdr:spPr>
        <a:xfrm>
          <a:off x="4686300" y="1295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69532</xdr:rowOff>
    </xdr:from>
    <xdr:to>
      <xdr:col>24</xdr:col>
      <xdr:colOff>114300</xdr:colOff>
      <xdr:row>76</xdr:row>
      <xdr:rowOff>171132</xdr:rowOff>
    </xdr:to>
    <xdr:sp macro="" textlink="">
      <xdr:nvSpPr>
        <xdr:cNvPr id="180" name="フローチャート: 判断 179"/>
        <xdr:cNvSpPr/>
      </xdr:nvSpPr>
      <xdr:spPr>
        <a:xfrm>
          <a:off x="45847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17374</xdr:rowOff>
    </xdr:from>
    <xdr:to>
      <xdr:col>19</xdr:col>
      <xdr:colOff>177800</xdr:colOff>
      <xdr:row>78</xdr:row>
      <xdr:rowOff>75425</xdr:rowOff>
    </xdr:to>
    <xdr:cxnSp macro="">
      <xdr:nvCxnSpPr>
        <xdr:cNvPr id="181" name="直線コネクタ 180"/>
        <xdr:cNvCxnSpPr/>
      </xdr:nvCxnSpPr>
      <xdr:spPr>
        <a:xfrm flipV="1">
          <a:off x="2908300" y="13390474"/>
          <a:ext cx="889000" cy="5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102197</xdr:rowOff>
    </xdr:from>
    <xdr:to>
      <xdr:col>20</xdr:col>
      <xdr:colOff>38100</xdr:colOff>
      <xdr:row>77</xdr:row>
      <xdr:rowOff>32347</xdr:rowOff>
    </xdr:to>
    <xdr:sp macro="" textlink="">
      <xdr:nvSpPr>
        <xdr:cNvPr id="182" name="フローチャート: 判断 181"/>
        <xdr:cNvSpPr/>
      </xdr:nvSpPr>
      <xdr:spPr>
        <a:xfrm>
          <a:off x="3746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48874</xdr:rowOff>
    </xdr:from>
    <xdr:ext cx="599010" cy="259045"/>
    <xdr:sp macro="" textlink="">
      <xdr:nvSpPr>
        <xdr:cNvPr id="183" name="テキスト ボックス 182"/>
        <xdr:cNvSpPr txBox="1"/>
      </xdr:nvSpPr>
      <xdr:spPr>
        <a:xfrm>
          <a:off x="3497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75425</xdr:rowOff>
    </xdr:from>
    <xdr:to>
      <xdr:col>15</xdr:col>
      <xdr:colOff>50800</xdr:colOff>
      <xdr:row>78</xdr:row>
      <xdr:rowOff>142393</xdr:rowOff>
    </xdr:to>
    <xdr:cxnSp macro="">
      <xdr:nvCxnSpPr>
        <xdr:cNvPr id="184" name="直線コネクタ 183"/>
        <xdr:cNvCxnSpPr/>
      </xdr:nvCxnSpPr>
      <xdr:spPr>
        <a:xfrm flipV="1">
          <a:off x="2019300" y="13448525"/>
          <a:ext cx="889000" cy="6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24967</xdr:rowOff>
    </xdr:from>
    <xdr:to>
      <xdr:col>15</xdr:col>
      <xdr:colOff>101600</xdr:colOff>
      <xdr:row>77</xdr:row>
      <xdr:rowOff>126567</xdr:rowOff>
    </xdr:to>
    <xdr:sp macro="" textlink="">
      <xdr:nvSpPr>
        <xdr:cNvPr id="185" name="フローチャート: 判断 184"/>
        <xdr:cNvSpPr/>
      </xdr:nvSpPr>
      <xdr:spPr>
        <a:xfrm>
          <a:off x="2857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143094</xdr:rowOff>
    </xdr:from>
    <xdr:ext cx="599010" cy="259045"/>
    <xdr:sp macro="" textlink="">
      <xdr:nvSpPr>
        <xdr:cNvPr id="186" name="テキスト ボックス 185"/>
        <xdr:cNvSpPr txBox="1"/>
      </xdr:nvSpPr>
      <xdr:spPr>
        <a:xfrm>
          <a:off x="2608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142393</xdr:rowOff>
    </xdr:from>
    <xdr:to>
      <xdr:col>10</xdr:col>
      <xdr:colOff>114300</xdr:colOff>
      <xdr:row>79</xdr:row>
      <xdr:rowOff>75882</xdr:rowOff>
    </xdr:to>
    <xdr:cxnSp macro="">
      <xdr:nvCxnSpPr>
        <xdr:cNvPr id="187" name="直線コネクタ 186"/>
        <xdr:cNvCxnSpPr/>
      </xdr:nvCxnSpPr>
      <xdr:spPr>
        <a:xfrm flipV="1">
          <a:off x="1130300" y="13515493"/>
          <a:ext cx="889000" cy="10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60376</xdr:rowOff>
    </xdr:from>
    <xdr:to>
      <xdr:col>10</xdr:col>
      <xdr:colOff>165100</xdr:colOff>
      <xdr:row>77</xdr:row>
      <xdr:rowOff>161976</xdr:rowOff>
    </xdr:to>
    <xdr:sp macro="" textlink="">
      <xdr:nvSpPr>
        <xdr:cNvPr id="188" name="フローチャート: 判断 187"/>
        <xdr:cNvSpPr/>
      </xdr:nvSpPr>
      <xdr:spPr>
        <a:xfrm>
          <a:off x="1968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7053</xdr:rowOff>
    </xdr:from>
    <xdr:ext cx="599010" cy="259045"/>
    <xdr:sp macro="" textlink="">
      <xdr:nvSpPr>
        <xdr:cNvPr id="189" name="テキスト ボックス 188"/>
        <xdr:cNvSpPr txBox="1"/>
      </xdr:nvSpPr>
      <xdr:spPr>
        <a:xfrm>
          <a:off x="1719795" y="1303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118835</xdr:rowOff>
    </xdr:from>
    <xdr:to>
      <xdr:col>6</xdr:col>
      <xdr:colOff>38100</xdr:colOff>
      <xdr:row>78</xdr:row>
      <xdr:rowOff>48985</xdr:rowOff>
    </xdr:to>
    <xdr:sp macro="" textlink="">
      <xdr:nvSpPr>
        <xdr:cNvPr id="190" name="フローチャート: 判断 189"/>
        <xdr:cNvSpPr/>
      </xdr:nvSpPr>
      <xdr:spPr>
        <a:xfrm>
          <a:off x="1079500" y="133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65512</xdr:rowOff>
    </xdr:from>
    <xdr:ext cx="599010" cy="259045"/>
    <xdr:sp macro="" textlink="">
      <xdr:nvSpPr>
        <xdr:cNvPr id="191" name="テキスト ボックス 190"/>
        <xdr:cNvSpPr txBox="1"/>
      </xdr:nvSpPr>
      <xdr:spPr>
        <a:xfrm>
          <a:off x="830795" y="13095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131014</xdr:rowOff>
    </xdr:from>
    <xdr:to>
      <xdr:col>24</xdr:col>
      <xdr:colOff>114300</xdr:colOff>
      <xdr:row>77</xdr:row>
      <xdr:rowOff>61164</xdr:rowOff>
    </xdr:to>
    <xdr:sp macro="" textlink="">
      <xdr:nvSpPr>
        <xdr:cNvPr id="197" name="楕円 196"/>
        <xdr:cNvSpPr/>
      </xdr:nvSpPr>
      <xdr:spPr>
        <a:xfrm>
          <a:off x="4584700" y="1316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109441</xdr:rowOff>
    </xdr:from>
    <xdr:ext cx="599010" cy="259045"/>
    <xdr:sp macro="" textlink="">
      <xdr:nvSpPr>
        <xdr:cNvPr id="198" name="民生費該当値テキスト"/>
        <xdr:cNvSpPr txBox="1"/>
      </xdr:nvSpPr>
      <xdr:spPr>
        <a:xfrm>
          <a:off x="4686300" y="1313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138024</xdr:rowOff>
    </xdr:from>
    <xdr:to>
      <xdr:col>20</xdr:col>
      <xdr:colOff>38100</xdr:colOff>
      <xdr:row>78</xdr:row>
      <xdr:rowOff>68174</xdr:rowOff>
    </xdr:to>
    <xdr:sp macro="" textlink="">
      <xdr:nvSpPr>
        <xdr:cNvPr id="199" name="楕円 198"/>
        <xdr:cNvSpPr/>
      </xdr:nvSpPr>
      <xdr:spPr>
        <a:xfrm>
          <a:off x="3746500" y="133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59301</xdr:rowOff>
    </xdr:from>
    <xdr:ext cx="599010" cy="259045"/>
    <xdr:sp macro="" textlink="">
      <xdr:nvSpPr>
        <xdr:cNvPr id="200" name="テキスト ボックス 199"/>
        <xdr:cNvSpPr txBox="1"/>
      </xdr:nvSpPr>
      <xdr:spPr>
        <a:xfrm>
          <a:off x="3497795" y="1343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24625</xdr:rowOff>
    </xdr:from>
    <xdr:to>
      <xdr:col>15</xdr:col>
      <xdr:colOff>101600</xdr:colOff>
      <xdr:row>78</xdr:row>
      <xdr:rowOff>126225</xdr:rowOff>
    </xdr:to>
    <xdr:sp macro="" textlink="">
      <xdr:nvSpPr>
        <xdr:cNvPr id="201" name="楕円 200"/>
        <xdr:cNvSpPr/>
      </xdr:nvSpPr>
      <xdr:spPr>
        <a:xfrm>
          <a:off x="2857500" y="1339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117352</xdr:rowOff>
    </xdr:from>
    <xdr:ext cx="599010" cy="259045"/>
    <xdr:sp macro="" textlink="">
      <xdr:nvSpPr>
        <xdr:cNvPr id="202" name="テキスト ボックス 201"/>
        <xdr:cNvSpPr txBox="1"/>
      </xdr:nvSpPr>
      <xdr:spPr>
        <a:xfrm>
          <a:off x="2608795" y="1349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91593</xdr:rowOff>
    </xdr:from>
    <xdr:to>
      <xdr:col>10</xdr:col>
      <xdr:colOff>165100</xdr:colOff>
      <xdr:row>79</xdr:row>
      <xdr:rowOff>21743</xdr:rowOff>
    </xdr:to>
    <xdr:sp macro="" textlink="">
      <xdr:nvSpPr>
        <xdr:cNvPr id="203" name="楕円 202"/>
        <xdr:cNvSpPr/>
      </xdr:nvSpPr>
      <xdr:spPr>
        <a:xfrm>
          <a:off x="1968500" y="1346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12870</xdr:rowOff>
    </xdr:from>
    <xdr:ext cx="534377" cy="259045"/>
    <xdr:sp macro="" textlink="">
      <xdr:nvSpPr>
        <xdr:cNvPr id="204" name="テキスト ボックス 203"/>
        <xdr:cNvSpPr txBox="1"/>
      </xdr:nvSpPr>
      <xdr:spPr>
        <a:xfrm>
          <a:off x="1752111" y="1355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25082</xdr:rowOff>
    </xdr:from>
    <xdr:to>
      <xdr:col>6</xdr:col>
      <xdr:colOff>38100</xdr:colOff>
      <xdr:row>79</xdr:row>
      <xdr:rowOff>126682</xdr:rowOff>
    </xdr:to>
    <xdr:sp macro="" textlink="">
      <xdr:nvSpPr>
        <xdr:cNvPr id="205" name="楕円 204"/>
        <xdr:cNvSpPr/>
      </xdr:nvSpPr>
      <xdr:spPr>
        <a:xfrm>
          <a:off x="1079500" y="1356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117809</xdr:rowOff>
    </xdr:from>
    <xdr:ext cx="534377" cy="259045"/>
    <xdr:sp macro="" textlink="">
      <xdr:nvSpPr>
        <xdr:cNvPr id="206" name="テキスト ボックス 205"/>
        <xdr:cNvSpPr txBox="1"/>
      </xdr:nvSpPr>
      <xdr:spPr>
        <a:xfrm>
          <a:off x="863111" y="136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158685</xdr:rowOff>
    </xdr:from>
    <xdr:to>
      <xdr:col>24</xdr:col>
      <xdr:colOff>62865</xdr:colOff>
      <xdr:row>97</xdr:row>
      <xdr:rowOff>105570</xdr:rowOff>
    </xdr:to>
    <xdr:cxnSp macro="">
      <xdr:nvCxnSpPr>
        <xdr:cNvPr id="226" name="直線コネクタ 225"/>
        <xdr:cNvCxnSpPr/>
      </xdr:nvCxnSpPr>
      <xdr:spPr>
        <a:xfrm flipV="1">
          <a:off x="4633595" y="15589185"/>
          <a:ext cx="1270" cy="114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109397</xdr:rowOff>
    </xdr:from>
    <xdr:ext cx="534377" cy="259045"/>
    <xdr:sp macro="" textlink="">
      <xdr:nvSpPr>
        <xdr:cNvPr id="227" name="衛生費最小値テキスト"/>
        <xdr:cNvSpPr txBox="1"/>
      </xdr:nvSpPr>
      <xdr:spPr>
        <a:xfrm>
          <a:off x="4686300"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105570</xdr:rowOff>
    </xdr:from>
    <xdr:to>
      <xdr:col>24</xdr:col>
      <xdr:colOff>152400</xdr:colOff>
      <xdr:row>97</xdr:row>
      <xdr:rowOff>105570</xdr:rowOff>
    </xdr:to>
    <xdr:cxnSp macro="">
      <xdr:nvCxnSpPr>
        <xdr:cNvPr id="228" name="直線コネクタ 227"/>
        <xdr:cNvCxnSpPr/>
      </xdr:nvCxnSpPr>
      <xdr:spPr>
        <a:xfrm>
          <a:off x="4546600" y="1673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105362</xdr:rowOff>
    </xdr:from>
    <xdr:ext cx="599010" cy="259045"/>
    <xdr:sp macro="" textlink="">
      <xdr:nvSpPr>
        <xdr:cNvPr id="229" name="衛生費最大値テキスト"/>
        <xdr:cNvSpPr txBox="1"/>
      </xdr:nvSpPr>
      <xdr:spPr>
        <a:xfrm>
          <a:off x="4686300" y="153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158685</xdr:rowOff>
    </xdr:from>
    <xdr:to>
      <xdr:col>24</xdr:col>
      <xdr:colOff>152400</xdr:colOff>
      <xdr:row>90</xdr:row>
      <xdr:rowOff>158685</xdr:rowOff>
    </xdr:to>
    <xdr:cxnSp macro="">
      <xdr:nvCxnSpPr>
        <xdr:cNvPr id="230" name="直線コネクタ 229"/>
        <xdr:cNvCxnSpPr/>
      </xdr:nvCxnSpPr>
      <xdr:spPr>
        <a:xfrm>
          <a:off x="4546600" y="1558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15559</xdr:rowOff>
    </xdr:from>
    <xdr:to>
      <xdr:col>24</xdr:col>
      <xdr:colOff>63500</xdr:colOff>
      <xdr:row>97</xdr:row>
      <xdr:rowOff>19456</xdr:rowOff>
    </xdr:to>
    <xdr:cxnSp macro="">
      <xdr:nvCxnSpPr>
        <xdr:cNvPr id="231" name="直線コネクタ 230"/>
        <xdr:cNvCxnSpPr/>
      </xdr:nvCxnSpPr>
      <xdr:spPr>
        <a:xfrm flipV="1">
          <a:off x="3797300" y="16646209"/>
          <a:ext cx="838200" cy="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148434</xdr:rowOff>
    </xdr:from>
    <xdr:ext cx="534377" cy="259045"/>
    <xdr:sp macro="" textlink="">
      <xdr:nvSpPr>
        <xdr:cNvPr id="232" name="衛生費平均値テキスト"/>
        <xdr:cNvSpPr txBox="1"/>
      </xdr:nvSpPr>
      <xdr:spPr>
        <a:xfrm>
          <a:off x="4686300" y="16436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125557</xdr:rowOff>
    </xdr:from>
    <xdr:to>
      <xdr:col>24</xdr:col>
      <xdr:colOff>114300</xdr:colOff>
      <xdr:row>97</xdr:row>
      <xdr:rowOff>55707</xdr:rowOff>
    </xdr:to>
    <xdr:sp macro="" textlink="">
      <xdr:nvSpPr>
        <xdr:cNvPr id="233" name="フローチャート: 判断 232"/>
        <xdr:cNvSpPr/>
      </xdr:nvSpPr>
      <xdr:spPr>
        <a:xfrm>
          <a:off x="4584700" y="165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19456</xdr:rowOff>
    </xdr:from>
    <xdr:to>
      <xdr:col>19</xdr:col>
      <xdr:colOff>177800</xdr:colOff>
      <xdr:row>97</xdr:row>
      <xdr:rowOff>36945</xdr:rowOff>
    </xdr:to>
    <xdr:cxnSp macro="">
      <xdr:nvCxnSpPr>
        <xdr:cNvPr id="234" name="直線コネクタ 233"/>
        <xdr:cNvCxnSpPr/>
      </xdr:nvCxnSpPr>
      <xdr:spPr>
        <a:xfrm flipV="1">
          <a:off x="2908300" y="16650106"/>
          <a:ext cx="889000" cy="1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104462</xdr:rowOff>
    </xdr:from>
    <xdr:to>
      <xdr:col>20</xdr:col>
      <xdr:colOff>38100</xdr:colOff>
      <xdr:row>97</xdr:row>
      <xdr:rowOff>34612</xdr:rowOff>
    </xdr:to>
    <xdr:sp macro="" textlink="">
      <xdr:nvSpPr>
        <xdr:cNvPr id="235" name="フローチャート: 判断 234"/>
        <xdr:cNvSpPr/>
      </xdr:nvSpPr>
      <xdr:spPr>
        <a:xfrm>
          <a:off x="3746500" y="1656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51139</xdr:rowOff>
    </xdr:from>
    <xdr:ext cx="534377" cy="259045"/>
    <xdr:sp macro="" textlink="">
      <xdr:nvSpPr>
        <xdr:cNvPr id="236" name="テキスト ボックス 235"/>
        <xdr:cNvSpPr txBox="1"/>
      </xdr:nvSpPr>
      <xdr:spPr>
        <a:xfrm>
          <a:off x="3530111" y="1633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36945</xdr:rowOff>
    </xdr:from>
    <xdr:to>
      <xdr:col>15</xdr:col>
      <xdr:colOff>50800</xdr:colOff>
      <xdr:row>97</xdr:row>
      <xdr:rowOff>43368</xdr:rowOff>
    </xdr:to>
    <xdr:cxnSp macro="">
      <xdr:nvCxnSpPr>
        <xdr:cNvPr id="237" name="直線コネクタ 236"/>
        <xdr:cNvCxnSpPr/>
      </xdr:nvCxnSpPr>
      <xdr:spPr>
        <a:xfrm flipV="1">
          <a:off x="2019300" y="16667595"/>
          <a:ext cx="889000" cy="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130586</xdr:rowOff>
    </xdr:from>
    <xdr:to>
      <xdr:col>15</xdr:col>
      <xdr:colOff>101600</xdr:colOff>
      <xdr:row>97</xdr:row>
      <xdr:rowOff>60736</xdr:rowOff>
    </xdr:to>
    <xdr:sp macro="" textlink="">
      <xdr:nvSpPr>
        <xdr:cNvPr id="238" name="フローチャート: 判断 237"/>
        <xdr:cNvSpPr/>
      </xdr:nvSpPr>
      <xdr:spPr>
        <a:xfrm>
          <a:off x="2857500" y="1658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77263</xdr:rowOff>
    </xdr:from>
    <xdr:ext cx="534377" cy="259045"/>
    <xdr:sp macro="" textlink="">
      <xdr:nvSpPr>
        <xdr:cNvPr id="239" name="テキスト ボックス 238"/>
        <xdr:cNvSpPr txBox="1"/>
      </xdr:nvSpPr>
      <xdr:spPr>
        <a:xfrm>
          <a:off x="2641111" y="1636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43368</xdr:rowOff>
    </xdr:from>
    <xdr:to>
      <xdr:col>10</xdr:col>
      <xdr:colOff>114300</xdr:colOff>
      <xdr:row>97</xdr:row>
      <xdr:rowOff>46963</xdr:rowOff>
    </xdr:to>
    <xdr:cxnSp macro="">
      <xdr:nvCxnSpPr>
        <xdr:cNvPr id="240" name="直線コネクタ 239"/>
        <xdr:cNvCxnSpPr/>
      </xdr:nvCxnSpPr>
      <xdr:spPr>
        <a:xfrm flipV="1">
          <a:off x="1130300" y="16674018"/>
          <a:ext cx="889000" cy="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1" name="フローチャート: 判断 240"/>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73708</xdr:rowOff>
    </xdr:from>
    <xdr:ext cx="534377" cy="259045"/>
    <xdr:sp macro="" textlink="">
      <xdr:nvSpPr>
        <xdr:cNvPr id="242" name="テキスト ボックス 241"/>
        <xdr:cNvSpPr txBox="1"/>
      </xdr:nvSpPr>
      <xdr:spPr>
        <a:xfrm>
          <a:off x="1752111" y="1636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3" name="フローチャート: 判断 242"/>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80771</xdr:rowOff>
    </xdr:from>
    <xdr:ext cx="534377" cy="259045"/>
    <xdr:sp macro="" textlink="">
      <xdr:nvSpPr>
        <xdr:cNvPr id="244" name="テキスト ボックス 243"/>
        <xdr:cNvSpPr txBox="1"/>
      </xdr:nvSpPr>
      <xdr:spPr>
        <a:xfrm>
          <a:off x="863111" y="1636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136209</xdr:rowOff>
    </xdr:from>
    <xdr:to>
      <xdr:col>24</xdr:col>
      <xdr:colOff>114300</xdr:colOff>
      <xdr:row>97</xdr:row>
      <xdr:rowOff>66359</xdr:rowOff>
    </xdr:to>
    <xdr:sp macro="" textlink="">
      <xdr:nvSpPr>
        <xdr:cNvPr id="250" name="楕円 249"/>
        <xdr:cNvSpPr/>
      </xdr:nvSpPr>
      <xdr:spPr>
        <a:xfrm>
          <a:off x="4584700" y="1659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103983</xdr:rowOff>
    </xdr:from>
    <xdr:ext cx="534377" cy="259045"/>
    <xdr:sp macro="" textlink="">
      <xdr:nvSpPr>
        <xdr:cNvPr id="251" name="衛生費該当値テキスト"/>
        <xdr:cNvSpPr txBox="1"/>
      </xdr:nvSpPr>
      <xdr:spPr>
        <a:xfrm>
          <a:off x="4686300" y="1656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140106</xdr:rowOff>
    </xdr:from>
    <xdr:to>
      <xdr:col>20</xdr:col>
      <xdr:colOff>38100</xdr:colOff>
      <xdr:row>97</xdr:row>
      <xdr:rowOff>70256</xdr:rowOff>
    </xdr:to>
    <xdr:sp macro="" textlink="">
      <xdr:nvSpPr>
        <xdr:cNvPr id="252" name="楕円 251"/>
        <xdr:cNvSpPr/>
      </xdr:nvSpPr>
      <xdr:spPr>
        <a:xfrm>
          <a:off x="3746500" y="1659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61383</xdr:rowOff>
    </xdr:from>
    <xdr:ext cx="534377" cy="259045"/>
    <xdr:sp macro="" textlink="">
      <xdr:nvSpPr>
        <xdr:cNvPr id="253" name="テキスト ボックス 252"/>
        <xdr:cNvSpPr txBox="1"/>
      </xdr:nvSpPr>
      <xdr:spPr>
        <a:xfrm>
          <a:off x="3530111" y="1669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157595</xdr:rowOff>
    </xdr:from>
    <xdr:to>
      <xdr:col>15</xdr:col>
      <xdr:colOff>101600</xdr:colOff>
      <xdr:row>97</xdr:row>
      <xdr:rowOff>87745</xdr:rowOff>
    </xdr:to>
    <xdr:sp macro="" textlink="">
      <xdr:nvSpPr>
        <xdr:cNvPr id="254" name="楕円 253"/>
        <xdr:cNvSpPr/>
      </xdr:nvSpPr>
      <xdr:spPr>
        <a:xfrm>
          <a:off x="2857500" y="1661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78872</xdr:rowOff>
    </xdr:from>
    <xdr:ext cx="534377" cy="259045"/>
    <xdr:sp macro="" textlink="">
      <xdr:nvSpPr>
        <xdr:cNvPr id="255" name="テキスト ボックス 254"/>
        <xdr:cNvSpPr txBox="1"/>
      </xdr:nvSpPr>
      <xdr:spPr>
        <a:xfrm>
          <a:off x="2641111" y="1670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164018</xdr:rowOff>
    </xdr:from>
    <xdr:to>
      <xdr:col>10</xdr:col>
      <xdr:colOff>165100</xdr:colOff>
      <xdr:row>97</xdr:row>
      <xdr:rowOff>94168</xdr:rowOff>
    </xdr:to>
    <xdr:sp macro="" textlink="">
      <xdr:nvSpPr>
        <xdr:cNvPr id="256" name="楕円 255"/>
        <xdr:cNvSpPr/>
      </xdr:nvSpPr>
      <xdr:spPr>
        <a:xfrm>
          <a:off x="1968500" y="1662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85295</xdr:rowOff>
    </xdr:from>
    <xdr:ext cx="534377" cy="259045"/>
    <xdr:sp macro="" textlink="">
      <xdr:nvSpPr>
        <xdr:cNvPr id="257" name="テキスト ボックス 256"/>
        <xdr:cNvSpPr txBox="1"/>
      </xdr:nvSpPr>
      <xdr:spPr>
        <a:xfrm>
          <a:off x="1752111" y="1671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167613</xdr:rowOff>
    </xdr:from>
    <xdr:to>
      <xdr:col>6</xdr:col>
      <xdr:colOff>38100</xdr:colOff>
      <xdr:row>97</xdr:row>
      <xdr:rowOff>97763</xdr:rowOff>
    </xdr:to>
    <xdr:sp macro="" textlink="">
      <xdr:nvSpPr>
        <xdr:cNvPr id="258" name="楕円 257"/>
        <xdr:cNvSpPr/>
      </xdr:nvSpPr>
      <xdr:spPr>
        <a:xfrm>
          <a:off x="1079500" y="1662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88890</xdr:rowOff>
    </xdr:from>
    <xdr:ext cx="534377" cy="259045"/>
    <xdr:sp macro="" textlink="">
      <xdr:nvSpPr>
        <xdr:cNvPr id="259" name="テキスト ボックス 258"/>
        <xdr:cNvSpPr txBox="1"/>
      </xdr:nvSpPr>
      <xdr:spPr>
        <a:xfrm>
          <a:off x="863111" y="1671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84074</xdr:rowOff>
    </xdr:from>
    <xdr:to>
      <xdr:col>54</xdr:col>
      <xdr:colOff>189865</xdr:colOff>
      <xdr:row>39</xdr:row>
      <xdr:rowOff>44450</xdr:rowOff>
    </xdr:to>
    <xdr:cxnSp macro="">
      <xdr:nvCxnSpPr>
        <xdr:cNvPr id="283" name="直線コネクタ 282"/>
        <xdr:cNvCxnSpPr/>
      </xdr:nvCxnSpPr>
      <xdr:spPr>
        <a:xfrm flipV="1">
          <a:off x="10475595" y="5227574"/>
          <a:ext cx="127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30751</xdr:rowOff>
    </xdr:from>
    <xdr:ext cx="469744" cy="259045"/>
    <xdr:sp macro="" textlink="">
      <xdr:nvSpPr>
        <xdr:cNvPr id="286" name="労働費最大値テキスト"/>
        <xdr:cNvSpPr txBox="1"/>
      </xdr:nvSpPr>
      <xdr:spPr>
        <a:xfrm>
          <a:off x="10528300"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84074</xdr:rowOff>
    </xdr:from>
    <xdr:to>
      <xdr:col>55</xdr:col>
      <xdr:colOff>88900</xdr:colOff>
      <xdr:row>30</xdr:row>
      <xdr:rowOff>84074</xdr:rowOff>
    </xdr:to>
    <xdr:cxnSp macro="">
      <xdr:nvCxnSpPr>
        <xdr:cNvPr id="287" name="直線コネクタ 286"/>
        <xdr:cNvCxnSpPr/>
      </xdr:nvCxnSpPr>
      <xdr:spPr>
        <a:xfrm>
          <a:off x="10388600" y="522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159893</xdr:rowOff>
    </xdr:from>
    <xdr:to>
      <xdr:col>55</xdr:col>
      <xdr:colOff>0</xdr:colOff>
      <xdr:row>34</xdr:row>
      <xdr:rowOff>92456</xdr:rowOff>
    </xdr:to>
    <xdr:cxnSp macro="">
      <xdr:nvCxnSpPr>
        <xdr:cNvPr id="288" name="直線コネクタ 287"/>
        <xdr:cNvCxnSpPr/>
      </xdr:nvCxnSpPr>
      <xdr:spPr>
        <a:xfrm>
          <a:off x="9639300" y="5474843"/>
          <a:ext cx="838200" cy="44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134002</xdr:rowOff>
    </xdr:from>
    <xdr:ext cx="378565" cy="259045"/>
    <xdr:sp macro="" textlink="">
      <xdr:nvSpPr>
        <xdr:cNvPr id="289" name="労働費平均値テキスト"/>
        <xdr:cNvSpPr txBox="1"/>
      </xdr:nvSpPr>
      <xdr:spPr>
        <a:xfrm>
          <a:off x="10528300" y="64776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155575</xdr:rowOff>
    </xdr:from>
    <xdr:to>
      <xdr:col>55</xdr:col>
      <xdr:colOff>50800</xdr:colOff>
      <xdr:row>38</xdr:row>
      <xdr:rowOff>85725</xdr:rowOff>
    </xdr:to>
    <xdr:sp macro="" textlink="">
      <xdr:nvSpPr>
        <xdr:cNvPr id="290" name="フローチャート: 判断 289"/>
        <xdr:cNvSpPr/>
      </xdr:nvSpPr>
      <xdr:spPr>
        <a:xfrm>
          <a:off x="104267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159893</xdr:rowOff>
    </xdr:from>
    <xdr:to>
      <xdr:col>50</xdr:col>
      <xdr:colOff>114300</xdr:colOff>
      <xdr:row>35</xdr:row>
      <xdr:rowOff>94742</xdr:rowOff>
    </xdr:to>
    <xdr:cxnSp macro="">
      <xdr:nvCxnSpPr>
        <xdr:cNvPr id="291" name="直線コネクタ 290"/>
        <xdr:cNvCxnSpPr/>
      </xdr:nvCxnSpPr>
      <xdr:spPr>
        <a:xfrm flipV="1">
          <a:off x="8750300" y="5474843"/>
          <a:ext cx="889000" cy="62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157099</xdr:rowOff>
    </xdr:from>
    <xdr:to>
      <xdr:col>50</xdr:col>
      <xdr:colOff>165100</xdr:colOff>
      <xdr:row>38</xdr:row>
      <xdr:rowOff>87249</xdr:rowOff>
    </xdr:to>
    <xdr:sp macro="" textlink="">
      <xdr:nvSpPr>
        <xdr:cNvPr id="292" name="フローチャート: 判断 291"/>
        <xdr:cNvSpPr/>
      </xdr:nvSpPr>
      <xdr:spPr>
        <a:xfrm>
          <a:off x="9588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78376</xdr:rowOff>
    </xdr:from>
    <xdr:ext cx="378565" cy="259045"/>
    <xdr:sp macro="" textlink="">
      <xdr:nvSpPr>
        <xdr:cNvPr id="293" name="テキスト ボックス 292"/>
        <xdr:cNvSpPr txBox="1"/>
      </xdr:nvSpPr>
      <xdr:spPr>
        <a:xfrm>
          <a:off x="9450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122174</xdr:rowOff>
    </xdr:from>
    <xdr:to>
      <xdr:col>45</xdr:col>
      <xdr:colOff>177800</xdr:colOff>
      <xdr:row>35</xdr:row>
      <xdr:rowOff>94742</xdr:rowOff>
    </xdr:to>
    <xdr:cxnSp macro="">
      <xdr:nvCxnSpPr>
        <xdr:cNvPr id="294" name="直線コネクタ 293"/>
        <xdr:cNvCxnSpPr/>
      </xdr:nvCxnSpPr>
      <xdr:spPr>
        <a:xfrm>
          <a:off x="7861300" y="5608574"/>
          <a:ext cx="889000" cy="48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117856</xdr:rowOff>
    </xdr:from>
    <xdr:to>
      <xdr:col>46</xdr:col>
      <xdr:colOff>38100</xdr:colOff>
      <xdr:row>38</xdr:row>
      <xdr:rowOff>48006</xdr:rowOff>
    </xdr:to>
    <xdr:sp macro="" textlink="">
      <xdr:nvSpPr>
        <xdr:cNvPr id="295" name="フローチャート: 判断 294"/>
        <xdr:cNvSpPr/>
      </xdr:nvSpPr>
      <xdr:spPr>
        <a:xfrm>
          <a:off x="8699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39133</xdr:rowOff>
    </xdr:from>
    <xdr:ext cx="378565" cy="259045"/>
    <xdr:sp macro="" textlink="">
      <xdr:nvSpPr>
        <xdr:cNvPr id="296" name="テキスト ボックス 295"/>
        <xdr:cNvSpPr txBox="1"/>
      </xdr:nvSpPr>
      <xdr:spPr>
        <a:xfrm>
          <a:off x="8561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122174</xdr:rowOff>
    </xdr:from>
    <xdr:to>
      <xdr:col>41</xdr:col>
      <xdr:colOff>50800</xdr:colOff>
      <xdr:row>33</xdr:row>
      <xdr:rowOff>74168</xdr:rowOff>
    </xdr:to>
    <xdr:cxnSp macro="">
      <xdr:nvCxnSpPr>
        <xdr:cNvPr id="297" name="直線コネクタ 296"/>
        <xdr:cNvCxnSpPr/>
      </xdr:nvCxnSpPr>
      <xdr:spPr>
        <a:xfrm flipV="1">
          <a:off x="6972300" y="560857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138430</xdr:rowOff>
    </xdr:from>
    <xdr:to>
      <xdr:col>41</xdr:col>
      <xdr:colOff>101600</xdr:colOff>
      <xdr:row>37</xdr:row>
      <xdr:rowOff>68580</xdr:rowOff>
    </xdr:to>
    <xdr:sp macro="" textlink="">
      <xdr:nvSpPr>
        <xdr:cNvPr id="298" name="フローチャート: 判断 297"/>
        <xdr:cNvSpPr/>
      </xdr:nvSpPr>
      <xdr:spPr>
        <a:xfrm>
          <a:off x="781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59707</xdr:rowOff>
    </xdr:from>
    <xdr:ext cx="378565" cy="259045"/>
    <xdr:sp macro="" textlink="">
      <xdr:nvSpPr>
        <xdr:cNvPr id="299" name="テキスト ボックス 298"/>
        <xdr:cNvSpPr txBox="1"/>
      </xdr:nvSpPr>
      <xdr:spPr>
        <a:xfrm>
          <a:off x="7672017" y="640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00" name="フローチャート: 判断 299"/>
        <xdr:cNvSpPr/>
      </xdr:nvSpPr>
      <xdr:spPr>
        <a:xfrm>
          <a:off x="6921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133240</xdr:rowOff>
    </xdr:from>
    <xdr:ext cx="469744" cy="259045"/>
    <xdr:sp macro="" textlink="">
      <xdr:nvSpPr>
        <xdr:cNvPr id="301" name="テキスト ボックス 300"/>
        <xdr:cNvSpPr txBox="1"/>
      </xdr:nvSpPr>
      <xdr:spPr>
        <a:xfrm>
          <a:off x="6737428"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41656</xdr:rowOff>
    </xdr:from>
    <xdr:to>
      <xdr:col>55</xdr:col>
      <xdr:colOff>50800</xdr:colOff>
      <xdr:row>34</xdr:row>
      <xdr:rowOff>143256</xdr:rowOff>
    </xdr:to>
    <xdr:sp macro="" textlink="">
      <xdr:nvSpPr>
        <xdr:cNvPr id="307" name="楕円 306"/>
        <xdr:cNvSpPr/>
      </xdr:nvSpPr>
      <xdr:spPr>
        <a:xfrm>
          <a:off x="10426700" y="587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64533</xdr:rowOff>
    </xdr:from>
    <xdr:ext cx="469744" cy="259045"/>
    <xdr:sp macro="" textlink="">
      <xdr:nvSpPr>
        <xdr:cNvPr id="308" name="労働費該当値テキスト"/>
        <xdr:cNvSpPr txBox="1"/>
      </xdr:nvSpPr>
      <xdr:spPr>
        <a:xfrm>
          <a:off x="10528300" y="5722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109093</xdr:rowOff>
    </xdr:from>
    <xdr:to>
      <xdr:col>50</xdr:col>
      <xdr:colOff>165100</xdr:colOff>
      <xdr:row>32</xdr:row>
      <xdr:rowOff>39243</xdr:rowOff>
    </xdr:to>
    <xdr:sp macro="" textlink="">
      <xdr:nvSpPr>
        <xdr:cNvPr id="309" name="楕円 308"/>
        <xdr:cNvSpPr/>
      </xdr:nvSpPr>
      <xdr:spPr>
        <a:xfrm>
          <a:off x="9588500" y="542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30</xdr:row>
      <xdr:rowOff>55770</xdr:rowOff>
    </xdr:from>
    <xdr:ext cx="469744" cy="259045"/>
    <xdr:sp macro="" textlink="">
      <xdr:nvSpPr>
        <xdr:cNvPr id="310" name="テキスト ボックス 309"/>
        <xdr:cNvSpPr txBox="1"/>
      </xdr:nvSpPr>
      <xdr:spPr>
        <a:xfrm>
          <a:off x="9404428" y="519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43942</xdr:rowOff>
    </xdr:from>
    <xdr:to>
      <xdr:col>46</xdr:col>
      <xdr:colOff>38100</xdr:colOff>
      <xdr:row>35</xdr:row>
      <xdr:rowOff>145542</xdr:rowOff>
    </xdr:to>
    <xdr:sp macro="" textlink="">
      <xdr:nvSpPr>
        <xdr:cNvPr id="311" name="楕円 310"/>
        <xdr:cNvSpPr/>
      </xdr:nvSpPr>
      <xdr:spPr>
        <a:xfrm>
          <a:off x="8699500" y="604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162069</xdr:rowOff>
    </xdr:from>
    <xdr:ext cx="469744" cy="259045"/>
    <xdr:sp macro="" textlink="">
      <xdr:nvSpPr>
        <xdr:cNvPr id="312" name="テキスト ボックス 311"/>
        <xdr:cNvSpPr txBox="1"/>
      </xdr:nvSpPr>
      <xdr:spPr>
        <a:xfrm>
          <a:off x="8515428" y="581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71374</xdr:rowOff>
    </xdr:from>
    <xdr:to>
      <xdr:col>41</xdr:col>
      <xdr:colOff>101600</xdr:colOff>
      <xdr:row>33</xdr:row>
      <xdr:rowOff>1524</xdr:rowOff>
    </xdr:to>
    <xdr:sp macro="" textlink="">
      <xdr:nvSpPr>
        <xdr:cNvPr id="313" name="楕円 312"/>
        <xdr:cNvSpPr/>
      </xdr:nvSpPr>
      <xdr:spPr>
        <a:xfrm>
          <a:off x="7810500" y="555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18051</xdr:rowOff>
    </xdr:from>
    <xdr:ext cx="469744" cy="259045"/>
    <xdr:sp macro="" textlink="">
      <xdr:nvSpPr>
        <xdr:cNvPr id="314" name="テキスト ボックス 313"/>
        <xdr:cNvSpPr txBox="1"/>
      </xdr:nvSpPr>
      <xdr:spPr>
        <a:xfrm>
          <a:off x="7626428" y="533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23368</xdr:rowOff>
    </xdr:from>
    <xdr:to>
      <xdr:col>36</xdr:col>
      <xdr:colOff>165100</xdr:colOff>
      <xdr:row>33</xdr:row>
      <xdr:rowOff>124968</xdr:rowOff>
    </xdr:to>
    <xdr:sp macro="" textlink="">
      <xdr:nvSpPr>
        <xdr:cNvPr id="315" name="楕円 314"/>
        <xdr:cNvSpPr/>
      </xdr:nvSpPr>
      <xdr:spPr>
        <a:xfrm>
          <a:off x="6921500" y="568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141495</xdr:rowOff>
    </xdr:from>
    <xdr:ext cx="469744" cy="259045"/>
    <xdr:sp macro="" textlink="">
      <xdr:nvSpPr>
        <xdr:cNvPr id="316" name="テキスト ボックス 315"/>
        <xdr:cNvSpPr txBox="1"/>
      </xdr:nvSpPr>
      <xdr:spPr>
        <a:xfrm>
          <a:off x="6737428" y="545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xdr:rowOff>
    </xdr:from>
    <xdr:to>
      <xdr:col>54</xdr:col>
      <xdr:colOff>189865</xdr:colOff>
      <xdr:row>59</xdr:row>
      <xdr:rowOff>90486</xdr:rowOff>
    </xdr:to>
    <xdr:cxnSp macro="">
      <xdr:nvCxnSpPr>
        <xdr:cNvPr id="342" name="直線コネクタ 341"/>
        <xdr:cNvCxnSpPr/>
      </xdr:nvCxnSpPr>
      <xdr:spPr>
        <a:xfrm flipV="1">
          <a:off x="10475595" y="8573358"/>
          <a:ext cx="1270" cy="163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94313</xdr:rowOff>
    </xdr:from>
    <xdr:ext cx="378565" cy="259045"/>
    <xdr:sp macro="" textlink="">
      <xdr:nvSpPr>
        <xdr:cNvPr id="343" name="農林水産業費最小値テキスト"/>
        <xdr:cNvSpPr txBox="1"/>
      </xdr:nvSpPr>
      <xdr:spPr>
        <a:xfrm>
          <a:off x="10528300" y="102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90486</xdr:rowOff>
    </xdr:from>
    <xdr:to>
      <xdr:col>55</xdr:col>
      <xdr:colOff>88900</xdr:colOff>
      <xdr:row>59</xdr:row>
      <xdr:rowOff>90486</xdr:rowOff>
    </xdr:to>
    <xdr:cxnSp macro="">
      <xdr:nvCxnSpPr>
        <xdr:cNvPr id="344" name="直線コネクタ 343"/>
        <xdr:cNvCxnSpPr/>
      </xdr:nvCxnSpPr>
      <xdr:spPr>
        <a:xfrm>
          <a:off x="10388600" y="1020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118985</xdr:rowOff>
    </xdr:from>
    <xdr:ext cx="599010" cy="259045"/>
    <xdr:sp macro="" textlink="">
      <xdr:nvSpPr>
        <xdr:cNvPr id="345" name="農林水産業費最大値テキスト"/>
        <xdr:cNvSpPr txBox="1"/>
      </xdr:nvSpPr>
      <xdr:spPr>
        <a:xfrm>
          <a:off x="10528300" y="83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858</xdr:rowOff>
    </xdr:from>
    <xdr:to>
      <xdr:col>55</xdr:col>
      <xdr:colOff>88900</xdr:colOff>
      <xdr:row>50</xdr:row>
      <xdr:rowOff>858</xdr:rowOff>
    </xdr:to>
    <xdr:cxnSp macro="">
      <xdr:nvCxnSpPr>
        <xdr:cNvPr id="346" name="直線コネクタ 345"/>
        <xdr:cNvCxnSpPr/>
      </xdr:nvCxnSpPr>
      <xdr:spPr>
        <a:xfrm>
          <a:off x="10388600" y="85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40961</xdr:rowOff>
    </xdr:from>
    <xdr:to>
      <xdr:col>55</xdr:col>
      <xdr:colOff>0</xdr:colOff>
      <xdr:row>59</xdr:row>
      <xdr:rowOff>54694</xdr:rowOff>
    </xdr:to>
    <xdr:cxnSp macro="">
      <xdr:nvCxnSpPr>
        <xdr:cNvPr id="347" name="直線コネクタ 346"/>
        <xdr:cNvCxnSpPr/>
      </xdr:nvCxnSpPr>
      <xdr:spPr>
        <a:xfrm flipV="1">
          <a:off x="9639300" y="10156511"/>
          <a:ext cx="838200" cy="1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63689</xdr:rowOff>
    </xdr:from>
    <xdr:ext cx="534377" cy="259045"/>
    <xdr:sp macro="" textlink="">
      <xdr:nvSpPr>
        <xdr:cNvPr id="348" name="農林水産業費平均値テキスト"/>
        <xdr:cNvSpPr txBox="1"/>
      </xdr:nvSpPr>
      <xdr:spPr>
        <a:xfrm>
          <a:off x="10528300" y="9836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40812</xdr:rowOff>
    </xdr:from>
    <xdr:to>
      <xdr:col>55</xdr:col>
      <xdr:colOff>50800</xdr:colOff>
      <xdr:row>58</xdr:row>
      <xdr:rowOff>142412</xdr:rowOff>
    </xdr:to>
    <xdr:sp macro="" textlink="">
      <xdr:nvSpPr>
        <xdr:cNvPr id="349" name="フローチャート: 判断 348"/>
        <xdr:cNvSpPr/>
      </xdr:nvSpPr>
      <xdr:spPr>
        <a:xfrm>
          <a:off x="104267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27637</xdr:rowOff>
    </xdr:from>
    <xdr:to>
      <xdr:col>50</xdr:col>
      <xdr:colOff>114300</xdr:colOff>
      <xdr:row>59</xdr:row>
      <xdr:rowOff>54694</xdr:rowOff>
    </xdr:to>
    <xdr:cxnSp macro="">
      <xdr:nvCxnSpPr>
        <xdr:cNvPr id="350" name="直線コネクタ 349"/>
        <xdr:cNvCxnSpPr/>
      </xdr:nvCxnSpPr>
      <xdr:spPr>
        <a:xfrm>
          <a:off x="8750300" y="10143187"/>
          <a:ext cx="889000" cy="2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45074</xdr:rowOff>
    </xdr:from>
    <xdr:to>
      <xdr:col>50</xdr:col>
      <xdr:colOff>165100</xdr:colOff>
      <xdr:row>58</xdr:row>
      <xdr:rowOff>146674</xdr:rowOff>
    </xdr:to>
    <xdr:sp macro="" textlink="">
      <xdr:nvSpPr>
        <xdr:cNvPr id="351" name="フローチャート: 判断 350"/>
        <xdr:cNvSpPr/>
      </xdr:nvSpPr>
      <xdr:spPr>
        <a:xfrm>
          <a:off x="9588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163201</xdr:rowOff>
    </xdr:from>
    <xdr:ext cx="534377" cy="259045"/>
    <xdr:sp macro="" textlink="">
      <xdr:nvSpPr>
        <xdr:cNvPr id="352" name="テキスト ボックス 351"/>
        <xdr:cNvSpPr txBox="1"/>
      </xdr:nvSpPr>
      <xdr:spPr>
        <a:xfrm>
          <a:off x="9372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27637</xdr:rowOff>
    </xdr:from>
    <xdr:to>
      <xdr:col>45</xdr:col>
      <xdr:colOff>177800</xdr:colOff>
      <xdr:row>59</xdr:row>
      <xdr:rowOff>38577</xdr:rowOff>
    </xdr:to>
    <xdr:cxnSp macro="">
      <xdr:nvCxnSpPr>
        <xdr:cNvPr id="353" name="直線コネクタ 352"/>
        <xdr:cNvCxnSpPr/>
      </xdr:nvCxnSpPr>
      <xdr:spPr>
        <a:xfrm flipV="1">
          <a:off x="7861300" y="10143187"/>
          <a:ext cx="889000" cy="1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68245</xdr:rowOff>
    </xdr:from>
    <xdr:to>
      <xdr:col>46</xdr:col>
      <xdr:colOff>38100</xdr:colOff>
      <xdr:row>58</xdr:row>
      <xdr:rowOff>169845</xdr:rowOff>
    </xdr:to>
    <xdr:sp macro="" textlink="">
      <xdr:nvSpPr>
        <xdr:cNvPr id="354" name="フローチャート: 判断 353"/>
        <xdr:cNvSpPr/>
      </xdr:nvSpPr>
      <xdr:spPr>
        <a:xfrm>
          <a:off x="8699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14922</xdr:rowOff>
    </xdr:from>
    <xdr:ext cx="469744" cy="259045"/>
    <xdr:sp macro="" textlink="">
      <xdr:nvSpPr>
        <xdr:cNvPr id="355" name="テキスト ボックス 354"/>
        <xdr:cNvSpPr txBox="1"/>
      </xdr:nvSpPr>
      <xdr:spPr>
        <a:xfrm>
          <a:off x="8515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38577</xdr:rowOff>
    </xdr:from>
    <xdr:to>
      <xdr:col>41</xdr:col>
      <xdr:colOff>50800</xdr:colOff>
      <xdr:row>59</xdr:row>
      <xdr:rowOff>71055</xdr:rowOff>
    </xdr:to>
    <xdr:cxnSp macro="">
      <xdr:nvCxnSpPr>
        <xdr:cNvPr id="356" name="直線コネクタ 355"/>
        <xdr:cNvCxnSpPr/>
      </xdr:nvCxnSpPr>
      <xdr:spPr>
        <a:xfrm flipV="1">
          <a:off x="6972300" y="10154127"/>
          <a:ext cx="889000" cy="3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40061</xdr:rowOff>
    </xdr:from>
    <xdr:to>
      <xdr:col>41</xdr:col>
      <xdr:colOff>101600</xdr:colOff>
      <xdr:row>58</xdr:row>
      <xdr:rowOff>141661</xdr:rowOff>
    </xdr:to>
    <xdr:sp macro="" textlink="">
      <xdr:nvSpPr>
        <xdr:cNvPr id="357" name="フローチャート: 判断 356"/>
        <xdr:cNvSpPr/>
      </xdr:nvSpPr>
      <xdr:spPr>
        <a:xfrm>
          <a:off x="7810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158188</xdr:rowOff>
    </xdr:from>
    <xdr:ext cx="534377" cy="259045"/>
    <xdr:sp macro="" textlink="">
      <xdr:nvSpPr>
        <xdr:cNvPr id="358" name="テキスト ボックス 357"/>
        <xdr:cNvSpPr txBox="1"/>
      </xdr:nvSpPr>
      <xdr:spPr>
        <a:xfrm>
          <a:off x="7594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xdr:rowOff>
    </xdr:from>
    <xdr:to>
      <xdr:col>36</xdr:col>
      <xdr:colOff>165100</xdr:colOff>
      <xdr:row>58</xdr:row>
      <xdr:rowOff>101689</xdr:rowOff>
    </xdr:to>
    <xdr:sp macro="" textlink="">
      <xdr:nvSpPr>
        <xdr:cNvPr id="359" name="フローチャート: 判断 358"/>
        <xdr:cNvSpPr/>
      </xdr:nvSpPr>
      <xdr:spPr>
        <a:xfrm>
          <a:off x="6921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118216</xdr:rowOff>
    </xdr:from>
    <xdr:ext cx="534377" cy="259045"/>
    <xdr:sp macro="" textlink="">
      <xdr:nvSpPr>
        <xdr:cNvPr id="360" name="テキスト ボックス 359"/>
        <xdr:cNvSpPr txBox="1"/>
      </xdr:nvSpPr>
      <xdr:spPr>
        <a:xfrm>
          <a:off x="6705111" y="971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161611</xdr:rowOff>
    </xdr:from>
    <xdr:to>
      <xdr:col>55</xdr:col>
      <xdr:colOff>50800</xdr:colOff>
      <xdr:row>59</xdr:row>
      <xdr:rowOff>91761</xdr:rowOff>
    </xdr:to>
    <xdr:sp macro="" textlink="">
      <xdr:nvSpPr>
        <xdr:cNvPr id="366" name="楕円 365"/>
        <xdr:cNvSpPr/>
      </xdr:nvSpPr>
      <xdr:spPr>
        <a:xfrm>
          <a:off x="10426700" y="101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76538</xdr:rowOff>
    </xdr:from>
    <xdr:ext cx="469744" cy="259045"/>
    <xdr:sp macro="" textlink="">
      <xdr:nvSpPr>
        <xdr:cNvPr id="367" name="農林水産業費該当値テキスト"/>
        <xdr:cNvSpPr txBox="1"/>
      </xdr:nvSpPr>
      <xdr:spPr>
        <a:xfrm>
          <a:off x="10528300" y="10020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3894</xdr:rowOff>
    </xdr:from>
    <xdr:to>
      <xdr:col>50</xdr:col>
      <xdr:colOff>165100</xdr:colOff>
      <xdr:row>59</xdr:row>
      <xdr:rowOff>105494</xdr:rowOff>
    </xdr:to>
    <xdr:sp macro="" textlink="">
      <xdr:nvSpPr>
        <xdr:cNvPr id="368" name="楕円 367"/>
        <xdr:cNvSpPr/>
      </xdr:nvSpPr>
      <xdr:spPr>
        <a:xfrm>
          <a:off x="9588500" y="1011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96621</xdr:rowOff>
    </xdr:from>
    <xdr:ext cx="469744" cy="259045"/>
    <xdr:sp macro="" textlink="">
      <xdr:nvSpPr>
        <xdr:cNvPr id="369" name="テキスト ボックス 368"/>
        <xdr:cNvSpPr txBox="1"/>
      </xdr:nvSpPr>
      <xdr:spPr>
        <a:xfrm>
          <a:off x="9404428" y="10212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148287</xdr:rowOff>
    </xdr:from>
    <xdr:to>
      <xdr:col>46</xdr:col>
      <xdr:colOff>38100</xdr:colOff>
      <xdr:row>59</xdr:row>
      <xdr:rowOff>78437</xdr:rowOff>
    </xdr:to>
    <xdr:sp macro="" textlink="">
      <xdr:nvSpPr>
        <xdr:cNvPr id="370" name="楕円 369"/>
        <xdr:cNvSpPr/>
      </xdr:nvSpPr>
      <xdr:spPr>
        <a:xfrm>
          <a:off x="8699500" y="1009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69564</xdr:rowOff>
    </xdr:from>
    <xdr:ext cx="469744" cy="259045"/>
    <xdr:sp macro="" textlink="">
      <xdr:nvSpPr>
        <xdr:cNvPr id="371" name="テキスト ボックス 370"/>
        <xdr:cNvSpPr txBox="1"/>
      </xdr:nvSpPr>
      <xdr:spPr>
        <a:xfrm>
          <a:off x="8515428" y="1018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159227</xdr:rowOff>
    </xdr:from>
    <xdr:to>
      <xdr:col>41</xdr:col>
      <xdr:colOff>101600</xdr:colOff>
      <xdr:row>59</xdr:row>
      <xdr:rowOff>89377</xdr:rowOff>
    </xdr:to>
    <xdr:sp macro="" textlink="">
      <xdr:nvSpPr>
        <xdr:cNvPr id="372" name="楕円 371"/>
        <xdr:cNvSpPr/>
      </xdr:nvSpPr>
      <xdr:spPr>
        <a:xfrm>
          <a:off x="7810500" y="1010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80504</xdr:rowOff>
    </xdr:from>
    <xdr:ext cx="469744" cy="259045"/>
    <xdr:sp macro="" textlink="">
      <xdr:nvSpPr>
        <xdr:cNvPr id="373" name="テキスト ボックス 372"/>
        <xdr:cNvSpPr txBox="1"/>
      </xdr:nvSpPr>
      <xdr:spPr>
        <a:xfrm>
          <a:off x="7626428" y="1019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20255</xdr:rowOff>
    </xdr:from>
    <xdr:to>
      <xdr:col>36</xdr:col>
      <xdr:colOff>165100</xdr:colOff>
      <xdr:row>59</xdr:row>
      <xdr:rowOff>121855</xdr:rowOff>
    </xdr:to>
    <xdr:sp macro="" textlink="">
      <xdr:nvSpPr>
        <xdr:cNvPr id="374" name="楕円 373"/>
        <xdr:cNvSpPr/>
      </xdr:nvSpPr>
      <xdr:spPr>
        <a:xfrm>
          <a:off x="6921500" y="1013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112982</xdr:rowOff>
    </xdr:from>
    <xdr:ext cx="469744" cy="259045"/>
    <xdr:sp macro="" textlink="">
      <xdr:nvSpPr>
        <xdr:cNvPr id="375" name="テキスト ボックス 374"/>
        <xdr:cNvSpPr txBox="1"/>
      </xdr:nvSpPr>
      <xdr:spPr>
        <a:xfrm>
          <a:off x="6737428" y="1022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163017</xdr:rowOff>
    </xdr:from>
    <xdr:to>
      <xdr:col>54</xdr:col>
      <xdr:colOff>189865</xdr:colOff>
      <xdr:row>79</xdr:row>
      <xdr:rowOff>40563</xdr:rowOff>
    </xdr:to>
    <xdr:cxnSp macro="">
      <xdr:nvCxnSpPr>
        <xdr:cNvPr id="399" name="直線コネクタ 398"/>
        <xdr:cNvCxnSpPr/>
      </xdr:nvCxnSpPr>
      <xdr:spPr>
        <a:xfrm flipV="1">
          <a:off x="10475595" y="11993067"/>
          <a:ext cx="1270" cy="159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44390</xdr:rowOff>
    </xdr:from>
    <xdr:ext cx="378565" cy="259045"/>
    <xdr:sp macro="" textlink="">
      <xdr:nvSpPr>
        <xdr:cNvPr id="400" name="商工費最小値テキスト"/>
        <xdr:cNvSpPr txBox="1"/>
      </xdr:nvSpPr>
      <xdr:spPr>
        <a:xfrm>
          <a:off x="10528300"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40563</xdr:rowOff>
    </xdr:from>
    <xdr:to>
      <xdr:col>55</xdr:col>
      <xdr:colOff>88900</xdr:colOff>
      <xdr:row>79</xdr:row>
      <xdr:rowOff>40563</xdr:rowOff>
    </xdr:to>
    <xdr:cxnSp macro="">
      <xdr:nvCxnSpPr>
        <xdr:cNvPr id="401" name="直線コネクタ 400"/>
        <xdr:cNvCxnSpPr/>
      </xdr:nvCxnSpPr>
      <xdr:spPr>
        <a:xfrm>
          <a:off x="10388600" y="1358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109694</xdr:rowOff>
    </xdr:from>
    <xdr:ext cx="534377" cy="259045"/>
    <xdr:sp macro="" textlink="">
      <xdr:nvSpPr>
        <xdr:cNvPr id="402" name="商工費最大値テキスト"/>
        <xdr:cNvSpPr txBox="1"/>
      </xdr:nvSpPr>
      <xdr:spPr>
        <a:xfrm>
          <a:off x="10528300" y="11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163017</xdr:rowOff>
    </xdr:from>
    <xdr:to>
      <xdr:col>55</xdr:col>
      <xdr:colOff>88900</xdr:colOff>
      <xdr:row>69</xdr:row>
      <xdr:rowOff>163017</xdr:rowOff>
    </xdr:to>
    <xdr:cxnSp macro="">
      <xdr:nvCxnSpPr>
        <xdr:cNvPr id="403" name="直線コネクタ 402"/>
        <xdr:cNvCxnSpPr/>
      </xdr:nvCxnSpPr>
      <xdr:spPr>
        <a:xfrm>
          <a:off x="10388600" y="1199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13932</xdr:rowOff>
    </xdr:from>
    <xdr:to>
      <xdr:col>55</xdr:col>
      <xdr:colOff>0</xdr:colOff>
      <xdr:row>79</xdr:row>
      <xdr:rowOff>15608</xdr:rowOff>
    </xdr:to>
    <xdr:cxnSp macro="">
      <xdr:nvCxnSpPr>
        <xdr:cNvPr id="404" name="直線コネクタ 403"/>
        <xdr:cNvCxnSpPr/>
      </xdr:nvCxnSpPr>
      <xdr:spPr>
        <a:xfrm flipV="1">
          <a:off x="9639300" y="13558482"/>
          <a:ext cx="8382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126979</xdr:rowOff>
    </xdr:from>
    <xdr:ext cx="469744" cy="259045"/>
    <xdr:sp macro="" textlink="">
      <xdr:nvSpPr>
        <xdr:cNvPr id="405" name="商工費平均値テキスト"/>
        <xdr:cNvSpPr txBox="1"/>
      </xdr:nvSpPr>
      <xdr:spPr>
        <a:xfrm>
          <a:off x="10528300" y="13157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104102</xdr:rowOff>
    </xdr:from>
    <xdr:to>
      <xdr:col>55</xdr:col>
      <xdr:colOff>50800</xdr:colOff>
      <xdr:row>78</xdr:row>
      <xdr:rowOff>34252</xdr:rowOff>
    </xdr:to>
    <xdr:sp macro="" textlink="">
      <xdr:nvSpPr>
        <xdr:cNvPr id="406" name="フローチャート: 判断 405"/>
        <xdr:cNvSpPr/>
      </xdr:nvSpPr>
      <xdr:spPr>
        <a:xfrm>
          <a:off x="104267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145225</xdr:rowOff>
    </xdr:from>
    <xdr:to>
      <xdr:col>50</xdr:col>
      <xdr:colOff>114300</xdr:colOff>
      <xdr:row>79</xdr:row>
      <xdr:rowOff>15608</xdr:rowOff>
    </xdr:to>
    <xdr:cxnSp macro="">
      <xdr:nvCxnSpPr>
        <xdr:cNvPr id="407" name="直線コネクタ 406"/>
        <xdr:cNvCxnSpPr/>
      </xdr:nvCxnSpPr>
      <xdr:spPr>
        <a:xfrm>
          <a:off x="8750300" y="13518325"/>
          <a:ext cx="889000" cy="4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103493</xdr:rowOff>
    </xdr:from>
    <xdr:to>
      <xdr:col>50</xdr:col>
      <xdr:colOff>165100</xdr:colOff>
      <xdr:row>78</xdr:row>
      <xdr:rowOff>33643</xdr:rowOff>
    </xdr:to>
    <xdr:sp macro="" textlink="">
      <xdr:nvSpPr>
        <xdr:cNvPr id="408" name="フローチャート: 判断 407"/>
        <xdr:cNvSpPr/>
      </xdr:nvSpPr>
      <xdr:spPr>
        <a:xfrm>
          <a:off x="95885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50170</xdr:rowOff>
    </xdr:from>
    <xdr:ext cx="469744" cy="259045"/>
    <xdr:sp macro="" textlink="">
      <xdr:nvSpPr>
        <xdr:cNvPr id="409" name="テキスト ボックス 408"/>
        <xdr:cNvSpPr txBox="1"/>
      </xdr:nvSpPr>
      <xdr:spPr>
        <a:xfrm>
          <a:off x="9404428" y="1308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145225</xdr:rowOff>
    </xdr:from>
    <xdr:to>
      <xdr:col>45</xdr:col>
      <xdr:colOff>177800</xdr:colOff>
      <xdr:row>79</xdr:row>
      <xdr:rowOff>13436</xdr:rowOff>
    </xdr:to>
    <xdr:cxnSp macro="">
      <xdr:nvCxnSpPr>
        <xdr:cNvPr id="410" name="直線コネクタ 409"/>
        <xdr:cNvCxnSpPr/>
      </xdr:nvCxnSpPr>
      <xdr:spPr>
        <a:xfrm flipV="1">
          <a:off x="7861300" y="13518325"/>
          <a:ext cx="889000" cy="3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87833</xdr:rowOff>
    </xdr:from>
    <xdr:to>
      <xdr:col>46</xdr:col>
      <xdr:colOff>38100</xdr:colOff>
      <xdr:row>78</xdr:row>
      <xdr:rowOff>17983</xdr:rowOff>
    </xdr:to>
    <xdr:sp macro="" textlink="">
      <xdr:nvSpPr>
        <xdr:cNvPr id="411" name="フローチャート: 判断 410"/>
        <xdr:cNvSpPr/>
      </xdr:nvSpPr>
      <xdr:spPr>
        <a:xfrm>
          <a:off x="8699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34510</xdr:rowOff>
    </xdr:from>
    <xdr:ext cx="469744" cy="259045"/>
    <xdr:sp macro="" textlink="">
      <xdr:nvSpPr>
        <xdr:cNvPr id="412" name="テキスト ボックス 411"/>
        <xdr:cNvSpPr txBox="1"/>
      </xdr:nvSpPr>
      <xdr:spPr>
        <a:xfrm>
          <a:off x="8515428"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13436</xdr:rowOff>
    </xdr:from>
    <xdr:to>
      <xdr:col>41</xdr:col>
      <xdr:colOff>50800</xdr:colOff>
      <xdr:row>79</xdr:row>
      <xdr:rowOff>17284</xdr:rowOff>
    </xdr:to>
    <xdr:cxnSp macro="">
      <xdr:nvCxnSpPr>
        <xdr:cNvPr id="413" name="直線コネクタ 412"/>
        <xdr:cNvCxnSpPr/>
      </xdr:nvCxnSpPr>
      <xdr:spPr>
        <a:xfrm flipV="1">
          <a:off x="6972300" y="13557986"/>
          <a:ext cx="88900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72992</xdr:rowOff>
    </xdr:from>
    <xdr:ext cx="469744" cy="259045"/>
    <xdr:sp macro="" textlink="">
      <xdr:nvSpPr>
        <xdr:cNvPr id="415" name="テキスト ボックス 414"/>
        <xdr:cNvSpPr txBox="1"/>
      </xdr:nvSpPr>
      <xdr:spPr>
        <a:xfrm>
          <a:off x="7626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63313</xdr:rowOff>
    </xdr:from>
    <xdr:ext cx="469744" cy="259045"/>
    <xdr:sp macro="" textlink="">
      <xdr:nvSpPr>
        <xdr:cNvPr id="417" name="テキスト ボックス 416"/>
        <xdr:cNvSpPr txBox="1"/>
      </xdr:nvSpPr>
      <xdr:spPr>
        <a:xfrm>
          <a:off x="6737428"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134582</xdr:rowOff>
    </xdr:from>
    <xdr:to>
      <xdr:col>55</xdr:col>
      <xdr:colOff>50800</xdr:colOff>
      <xdr:row>79</xdr:row>
      <xdr:rowOff>64732</xdr:rowOff>
    </xdr:to>
    <xdr:sp macro="" textlink="">
      <xdr:nvSpPr>
        <xdr:cNvPr id="423" name="楕円 422"/>
        <xdr:cNvSpPr/>
      </xdr:nvSpPr>
      <xdr:spPr>
        <a:xfrm>
          <a:off x="10426700" y="1350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49509</xdr:rowOff>
    </xdr:from>
    <xdr:ext cx="378565" cy="259045"/>
    <xdr:sp macro="" textlink="">
      <xdr:nvSpPr>
        <xdr:cNvPr id="424" name="商工費該当値テキスト"/>
        <xdr:cNvSpPr txBox="1"/>
      </xdr:nvSpPr>
      <xdr:spPr>
        <a:xfrm>
          <a:off x="10528300" y="13422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136258</xdr:rowOff>
    </xdr:from>
    <xdr:to>
      <xdr:col>50</xdr:col>
      <xdr:colOff>165100</xdr:colOff>
      <xdr:row>79</xdr:row>
      <xdr:rowOff>66408</xdr:rowOff>
    </xdr:to>
    <xdr:sp macro="" textlink="">
      <xdr:nvSpPr>
        <xdr:cNvPr id="425" name="楕円 424"/>
        <xdr:cNvSpPr/>
      </xdr:nvSpPr>
      <xdr:spPr>
        <a:xfrm>
          <a:off x="9588500" y="1350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57535</xdr:rowOff>
    </xdr:from>
    <xdr:ext cx="378565" cy="259045"/>
    <xdr:sp macro="" textlink="">
      <xdr:nvSpPr>
        <xdr:cNvPr id="426" name="テキスト ボックス 425"/>
        <xdr:cNvSpPr txBox="1"/>
      </xdr:nvSpPr>
      <xdr:spPr>
        <a:xfrm>
          <a:off x="9450017" y="13602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94425</xdr:rowOff>
    </xdr:from>
    <xdr:to>
      <xdr:col>46</xdr:col>
      <xdr:colOff>38100</xdr:colOff>
      <xdr:row>79</xdr:row>
      <xdr:rowOff>24575</xdr:rowOff>
    </xdr:to>
    <xdr:sp macro="" textlink="">
      <xdr:nvSpPr>
        <xdr:cNvPr id="427" name="楕円 426"/>
        <xdr:cNvSpPr/>
      </xdr:nvSpPr>
      <xdr:spPr>
        <a:xfrm>
          <a:off x="8699500" y="1346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15702</xdr:rowOff>
    </xdr:from>
    <xdr:ext cx="469744" cy="259045"/>
    <xdr:sp macro="" textlink="">
      <xdr:nvSpPr>
        <xdr:cNvPr id="428" name="テキスト ボックス 427"/>
        <xdr:cNvSpPr txBox="1"/>
      </xdr:nvSpPr>
      <xdr:spPr>
        <a:xfrm>
          <a:off x="8515428" y="13560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134086</xdr:rowOff>
    </xdr:from>
    <xdr:to>
      <xdr:col>41</xdr:col>
      <xdr:colOff>101600</xdr:colOff>
      <xdr:row>79</xdr:row>
      <xdr:rowOff>64236</xdr:rowOff>
    </xdr:to>
    <xdr:sp macro="" textlink="">
      <xdr:nvSpPr>
        <xdr:cNvPr id="429" name="楕円 428"/>
        <xdr:cNvSpPr/>
      </xdr:nvSpPr>
      <xdr:spPr>
        <a:xfrm>
          <a:off x="7810500" y="135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55363</xdr:rowOff>
    </xdr:from>
    <xdr:ext cx="378565" cy="259045"/>
    <xdr:sp macro="" textlink="">
      <xdr:nvSpPr>
        <xdr:cNvPr id="430" name="テキスト ボックス 429"/>
        <xdr:cNvSpPr txBox="1"/>
      </xdr:nvSpPr>
      <xdr:spPr>
        <a:xfrm>
          <a:off x="7672017" y="13599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137934</xdr:rowOff>
    </xdr:from>
    <xdr:to>
      <xdr:col>36</xdr:col>
      <xdr:colOff>165100</xdr:colOff>
      <xdr:row>79</xdr:row>
      <xdr:rowOff>68084</xdr:rowOff>
    </xdr:to>
    <xdr:sp macro="" textlink="">
      <xdr:nvSpPr>
        <xdr:cNvPr id="431" name="楕円 430"/>
        <xdr:cNvSpPr/>
      </xdr:nvSpPr>
      <xdr:spPr>
        <a:xfrm>
          <a:off x="6921500" y="1351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59211</xdr:rowOff>
    </xdr:from>
    <xdr:ext cx="378565" cy="259045"/>
    <xdr:sp macro="" textlink="">
      <xdr:nvSpPr>
        <xdr:cNvPr id="432" name="テキスト ボックス 431"/>
        <xdr:cNvSpPr txBox="1"/>
      </xdr:nvSpPr>
      <xdr:spPr>
        <a:xfrm>
          <a:off x="6783017" y="13603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140018</xdr:rowOff>
    </xdr:from>
    <xdr:to>
      <xdr:col>54</xdr:col>
      <xdr:colOff>189865</xdr:colOff>
      <xdr:row>98</xdr:row>
      <xdr:rowOff>23343</xdr:rowOff>
    </xdr:to>
    <xdr:cxnSp macro="">
      <xdr:nvCxnSpPr>
        <xdr:cNvPr id="456" name="直線コネクタ 455"/>
        <xdr:cNvCxnSpPr/>
      </xdr:nvCxnSpPr>
      <xdr:spPr>
        <a:xfrm flipV="1">
          <a:off x="10475595" y="15399068"/>
          <a:ext cx="1270" cy="142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27170</xdr:rowOff>
    </xdr:from>
    <xdr:ext cx="534377" cy="259045"/>
    <xdr:sp macro="" textlink="">
      <xdr:nvSpPr>
        <xdr:cNvPr id="457" name="土木費最小値テキスト"/>
        <xdr:cNvSpPr txBox="1"/>
      </xdr:nvSpPr>
      <xdr:spPr>
        <a:xfrm>
          <a:off x="10528300" y="168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23343</xdr:rowOff>
    </xdr:from>
    <xdr:to>
      <xdr:col>55</xdr:col>
      <xdr:colOff>88900</xdr:colOff>
      <xdr:row>98</xdr:row>
      <xdr:rowOff>23343</xdr:rowOff>
    </xdr:to>
    <xdr:cxnSp macro="">
      <xdr:nvCxnSpPr>
        <xdr:cNvPr id="458" name="直線コネクタ 457"/>
        <xdr:cNvCxnSpPr/>
      </xdr:nvCxnSpPr>
      <xdr:spPr>
        <a:xfrm>
          <a:off x="10388600" y="168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86695</xdr:rowOff>
    </xdr:from>
    <xdr:ext cx="599010" cy="259045"/>
    <xdr:sp macro="" textlink="">
      <xdr:nvSpPr>
        <xdr:cNvPr id="459" name="土木費最大値テキスト"/>
        <xdr:cNvSpPr txBox="1"/>
      </xdr:nvSpPr>
      <xdr:spPr>
        <a:xfrm>
          <a:off x="10528300" y="1517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140018</xdr:rowOff>
    </xdr:from>
    <xdr:to>
      <xdr:col>55</xdr:col>
      <xdr:colOff>88900</xdr:colOff>
      <xdr:row>89</xdr:row>
      <xdr:rowOff>140018</xdr:rowOff>
    </xdr:to>
    <xdr:cxnSp macro="">
      <xdr:nvCxnSpPr>
        <xdr:cNvPr id="460" name="直線コネクタ 459"/>
        <xdr:cNvCxnSpPr/>
      </xdr:nvCxnSpPr>
      <xdr:spPr>
        <a:xfrm>
          <a:off x="10388600" y="153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36285</xdr:rowOff>
    </xdr:from>
    <xdr:to>
      <xdr:col>55</xdr:col>
      <xdr:colOff>0</xdr:colOff>
      <xdr:row>96</xdr:row>
      <xdr:rowOff>167856</xdr:rowOff>
    </xdr:to>
    <xdr:cxnSp macro="">
      <xdr:nvCxnSpPr>
        <xdr:cNvPr id="461" name="直線コネクタ 460"/>
        <xdr:cNvCxnSpPr/>
      </xdr:nvCxnSpPr>
      <xdr:spPr>
        <a:xfrm flipV="1">
          <a:off x="9639300" y="16495485"/>
          <a:ext cx="838200" cy="13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138650</xdr:rowOff>
    </xdr:from>
    <xdr:ext cx="534377" cy="259045"/>
    <xdr:sp macro="" textlink="">
      <xdr:nvSpPr>
        <xdr:cNvPr id="462" name="土木費平均値テキスト"/>
        <xdr:cNvSpPr txBox="1"/>
      </xdr:nvSpPr>
      <xdr:spPr>
        <a:xfrm>
          <a:off x="10528300" y="16426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160223</xdr:rowOff>
    </xdr:from>
    <xdr:to>
      <xdr:col>55</xdr:col>
      <xdr:colOff>50800</xdr:colOff>
      <xdr:row>96</xdr:row>
      <xdr:rowOff>90373</xdr:rowOff>
    </xdr:to>
    <xdr:sp macro="" textlink="">
      <xdr:nvSpPr>
        <xdr:cNvPr id="463" name="フローチャート: 判断 462"/>
        <xdr:cNvSpPr/>
      </xdr:nvSpPr>
      <xdr:spPr>
        <a:xfrm>
          <a:off x="10426700"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167856</xdr:rowOff>
    </xdr:from>
    <xdr:to>
      <xdr:col>50</xdr:col>
      <xdr:colOff>114300</xdr:colOff>
      <xdr:row>97</xdr:row>
      <xdr:rowOff>1690</xdr:rowOff>
    </xdr:to>
    <xdr:cxnSp macro="">
      <xdr:nvCxnSpPr>
        <xdr:cNvPr id="464" name="直線コネクタ 463"/>
        <xdr:cNvCxnSpPr/>
      </xdr:nvCxnSpPr>
      <xdr:spPr>
        <a:xfrm flipV="1">
          <a:off x="8750300" y="16627056"/>
          <a:ext cx="889000" cy="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2884</xdr:rowOff>
    </xdr:from>
    <xdr:to>
      <xdr:col>50</xdr:col>
      <xdr:colOff>165100</xdr:colOff>
      <xdr:row>96</xdr:row>
      <xdr:rowOff>104484</xdr:rowOff>
    </xdr:to>
    <xdr:sp macro="" textlink="">
      <xdr:nvSpPr>
        <xdr:cNvPr id="465" name="フローチャート: 判断 464"/>
        <xdr:cNvSpPr/>
      </xdr:nvSpPr>
      <xdr:spPr>
        <a:xfrm>
          <a:off x="9588500" y="1646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121011</xdr:rowOff>
    </xdr:from>
    <xdr:ext cx="534377" cy="259045"/>
    <xdr:sp macro="" textlink="">
      <xdr:nvSpPr>
        <xdr:cNvPr id="466" name="テキスト ボックス 465"/>
        <xdr:cNvSpPr txBox="1"/>
      </xdr:nvSpPr>
      <xdr:spPr>
        <a:xfrm>
          <a:off x="9372111" y="1623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67259</xdr:rowOff>
    </xdr:from>
    <xdr:to>
      <xdr:col>45</xdr:col>
      <xdr:colOff>177800</xdr:colOff>
      <xdr:row>97</xdr:row>
      <xdr:rowOff>1690</xdr:rowOff>
    </xdr:to>
    <xdr:cxnSp macro="">
      <xdr:nvCxnSpPr>
        <xdr:cNvPr id="467" name="直線コネクタ 466"/>
        <xdr:cNvCxnSpPr/>
      </xdr:nvCxnSpPr>
      <xdr:spPr>
        <a:xfrm>
          <a:off x="7861300" y="16526459"/>
          <a:ext cx="889000" cy="10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16459</xdr:rowOff>
    </xdr:from>
    <xdr:to>
      <xdr:col>46</xdr:col>
      <xdr:colOff>38100</xdr:colOff>
      <xdr:row>96</xdr:row>
      <xdr:rowOff>118059</xdr:rowOff>
    </xdr:to>
    <xdr:sp macro="" textlink="">
      <xdr:nvSpPr>
        <xdr:cNvPr id="468" name="フローチャート: 判断 467"/>
        <xdr:cNvSpPr/>
      </xdr:nvSpPr>
      <xdr:spPr>
        <a:xfrm>
          <a:off x="86995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134586</xdr:rowOff>
    </xdr:from>
    <xdr:ext cx="534377" cy="259045"/>
    <xdr:sp macro="" textlink="">
      <xdr:nvSpPr>
        <xdr:cNvPr id="469" name="テキスト ボックス 468"/>
        <xdr:cNvSpPr txBox="1"/>
      </xdr:nvSpPr>
      <xdr:spPr>
        <a:xfrm>
          <a:off x="8483111" y="1625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67259</xdr:rowOff>
    </xdr:from>
    <xdr:to>
      <xdr:col>41</xdr:col>
      <xdr:colOff>50800</xdr:colOff>
      <xdr:row>96</xdr:row>
      <xdr:rowOff>168745</xdr:rowOff>
    </xdr:to>
    <xdr:cxnSp macro="">
      <xdr:nvCxnSpPr>
        <xdr:cNvPr id="470" name="直線コネクタ 469"/>
        <xdr:cNvCxnSpPr/>
      </xdr:nvCxnSpPr>
      <xdr:spPr>
        <a:xfrm flipV="1">
          <a:off x="6972300" y="16526459"/>
          <a:ext cx="889000" cy="10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8319</xdr:rowOff>
    </xdr:from>
    <xdr:to>
      <xdr:col>41</xdr:col>
      <xdr:colOff>101600</xdr:colOff>
      <xdr:row>96</xdr:row>
      <xdr:rowOff>109919</xdr:rowOff>
    </xdr:to>
    <xdr:sp macro="" textlink="">
      <xdr:nvSpPr>
        <xdr:cNvPr id="471" name="フローチャート: 判断 470"/>
        <xdr:cNvSpPr/>
      </xdr:nvSpPr>
      <xdr:spPr>
        <a:xfrm>
          <a:off x="7810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126446</xdr:rowOff>
    </xdr:from>
    <xdr:ext cx="534377" cy="259045"/>
    <xdr:sp macro="" textlink="">
      <xdr:nvSpPr>
        <xdr:cNvPr id="472" name="テキスト ボックス 471"/>
        <xdr:cNvSpPr txBox="1"/>
      </xdr:nvSpPr>
      <xdr:spPr>
        <a:xfrm>
          <a:off x="7594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148349</xdr:rowOff>
    </xdr:from>
    <xdr:to>
      <xdr:col>36</xdr:col>
      <xdr:colOff>165100</xdr:colOff>
      <xdr:row>96</xdr:row>
      <xdr:rowOff>78499</xdr:rowOff>
    </xdr:to>
    <xdr:sp macro="" textlink="">
      <xdr:nvSpPr>
        <xdr:cNvPr id="473" name="フローチャート: 判断 472"/>
        <xdr:cNvSpPr/>
      </xdr:nvSpPr>
      <xdr:spPr>
        <a:xfrm>
          <a:off x="6921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95026</xdr:rowOff>
    </xdr:from>
    <xdr:ext cx="534377" cy="259045"/>
    <xdr:sp macro="" textlink="">
      <xdr:nvSpPr>
        <xdr:cNvPr id="474" name="テキスト ボックス 473"/>
        <xdr:cNvSpPr txBox="1"/>
      </xdr:nvSpPr>
      <xdr:spPr>
        <a:xfrm>
          <a:off x="6705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156935</xdr:rowOff>
    </xdr:from>
    <xdr:to>
      <xdr:col>55</xdr:col>
      <xdr:colOff>50800</xdr:colOff>
      <xdr:row>96</xdr:row>
      <xdr:rowOff>87085</xdr:rowOff>
    </xdr:to>
    <xdr:sp macro="" textlink="">
      <xdr:nvSpPr>
        <xdr:cNvPr id="480" name="楕円 479"/>
        <xdr:cNvSpPr/>
      </xdr:nvSpPr>
      <xdr:spPr>
        <a:xfrm>
          <a:off x="10426700" y="1644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8362</xdr:rowOff>
    </xdr:from>
    <xdr:ext cx="534377" cy="259045"/>
    <xdr:sp macro="" textlink="">
      <xdr:nvSpPr>
        <xdr:cNvPr id="481" name="土木費該当値テキスト"/>
        <xdr:cNvSpPr txBox="1"/>
      </xdr:nvSpPr>
      <xdr:spPr>
        <a:xfrm>
          <a:off x="10528300" y="1629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117056</xdr:rowOff>
    </xdr:from>
    <xdr:to>
      <xdr:col>50</xdr:col>
      <xdr:colOff>165100</xdr:colOff>
      <xdr:row>97</xdr:row>
      <xdr:rowOff>47206</xdr:rowOff>
    </xdr:to>
    <xdr:sp macro="" textlink="">
      <xdr:nvSpPr>
        <xdr:cNvPr id="482" name="楕円 481"/>
        <xdr:cNvSpPr/>
      </xdr:nvSpPr>
      <xdr:spPr>
        <a:xfrm>
          <a:off x="9588500" y="1657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38333</xdr:rowOff>
    </xdr:from>
    <xdr:ext cx="534377" cy="259045"/>
    <xdr:sp macro="" textlink="">
      <xdr:nvSpPr>
        <xdr:cNvPr id="483" name="テキスト ボックス 482"/>
        <xdr:cNvSpPr txBox="1"/>
      </xdr:nvSpPr>
      <xdr:spPr>
        <a:xfrm>
          <a:off x="9372111" y="1666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122340</xdr:rowOff>
    </xdr:from>
    <xdr:to>
      <xdr:col>46</xdr:col>
      <xdr:colOff>38100</xdr:colOff>
      <xdr:row>97</xdr:row>
      <xdr:rowOff>52490</xdr:rowOff>
    </xdr:to>
    <xdr:sp macro="" textlink="">
      <xdr:nvSpPr>
        <xdr:cNvPr id="484" name="楕円 483"/>
        <xdr:cNvSpPr/>
      </xdr:nvSpPr>
      <xdr:spPr>
        <a:xfrm>
          <a:off x="8699500" y="1658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43617</xdr:rowOff>
    </xdr:from>
    <xdr:ext cx="534377" cy="259045"/>
    <xdr:sp macro="" textlink="">
      <xdr:nvSpPr>
        <xdr:cNvPr id="485" name="テキスト ボックス 484"/>
        <xdr:cNvSpPr txBox="1"/>
      </xdr:nvSpPr>
      <xdr:spPr>
        <a:xfrm>
          <a:off x="8483111" y="1667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16459</xdr:rowOff>
    </xdr:from>
    <xdr:to>
      <xdr:col>41</xdr:col>
      <xdr:colOff>101600</xdr:colOff>
      <xdr:row>96</xdr:row>
      <xdr:rowOff>118059</xdr:rowOff>
    </xdr:to>
    <xdr:sp macro="" textlink="">
      <xdr:nvSpPr>
        <xdr:cNvPr id="486" name="楕円 485"/>
        <xdr:cNvSpPr/>
      </xdr:nvSpPr>
      <xdr:spPr>
        <a:xfrm>
          <a:off x="7810500" y="1647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109186</xdr:rowOff>
    </xdr:from>
    <xdr:ext cx="534377" cy="259045"/>
    <xdr:sp macro="" textlink="">
      <xdr:nvSpPr>
        <xdr:cNvPr id="487" name="テキスト ボックス 486"/>
        <xdr:cNvSpPr txBox="1"/>
      </xdr:nvSpPr>
      <xdr:spPr>
        <a:xfrm>
          <a:off x="7594111" y="1656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117945</xdr:rowOff>
    </xdr:from>
    <xdr:to>
      <xdr:col>36</xdr:col>
      <xdr:colOff>165100</xdr:colOff>
      <xdr:row>97</xdr:row>
      <xdr:rowOff>48095</xdr:rowOff>
    </xdr:to>
    <xdr:sp macro="" textlink="">
      <xdr:nvSpPr>
        <xdr:cNvPr id="488" name="楕円 487"/>
        <xdr:cNvSpPr/>
      </xdr:nvSpPr>
      <xdr:spPr>
        <a:xfrm>
          <a:off x="6921500" y="165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39222</xdr:rowOff>
    </xdr:from>
    <xdr:ext cx="534377" cy="259045"/>
    <xdr:sp macro="" textlink="">
      <xdr:nvSpPr>
        <xdr:cNvPr id="489" name="テキスト ボックス 488"/>
        <xdr:cNvSpPr txBox="1"/>
      </xdr:nvSpPr>
      <xdr:spPr>
        <a:xfrm>
          <a:off x="6705111" y="1666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116317</xdr:rowOff>
    </xdr:from>
    <xdr:to>
      <xdr:col>85</xdr:col>
      <xdr:colOff>126364</xdr:colOff>
      <xdr:row>39</xdr:row>
      <xdr:rowOff>122327</xdr:rowOff>
    </xdr:to>
    <xdr:cxnSp macro="">
      <xdr:nvCxnSpPr>
        <xdr:cNvPr id="516" name="直線コネクタ 515"/>
        <xdr:cNvCxnSpPr/>
      </xdr:nvCxnSpPr>
      <xdr:spPr>
        <a:xfrm flipV="1">
          <a:off x="16317595" y="5259817"/>
          <a:ext cx="1269" cy="154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126154</xdr:rowOff>
    </xdr:from>
    <xdr:ext cx="469744" cy="259045"/>
    <xdr:sp macro="" textlink="">
      <xdr:nvSpPr>
        <xdr:cNvPr id="517" name="消防費最小値テキスト"/>
        <xdr:cNvSpPr txBox="1"/>
      </xdr:nvSpPr>
      <xdr:spPr>
        <a:xfrm>
          <a:off x="16370300" y="68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122327</xdr:rowOff>
    </xdr:from>
    <xdr:to>
      <xdr:col>86</xdr:col>
      <xdr:colOff>25400</xdr:colOff>
      <xdr:row>39</xdr:row>
      <xdr:rowOff>122327</xdr:rowOff>
    </xdr:to>
    <xdr:cxnSp macro="">
      <xdr:nvCxnSpPr>
        <xdr:cNvPr id="518" name="直線コネクタ 517"/>
        <xdr:cNvCxnSpPr/>
      </xdr:nvCxnSpPr>
      <xdr:spPr>
        <a:xfrm>
          <a:off x="16230600" y="680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62994</xdr:rowOff>
    </xdr:from>
    <xdr:ext cx="534377" cy="259045"/>
    <xdr:sp macro="" textlink="">
      <xdr:nvSpPr>
        <xdr:cNvPr id="519" name="消防費最大値テキスト"/>
        <xdr:cNvSpPr txBox="1"/>
      </xdr:nvSpPr>
      <xdr:spPr>
        <a:xfrm>
          <a:off x="16370300" y="5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116317</xdr:rowOff>
    </xdr:from>
    <xdr:to>
      <xdr:col>86</xdr:col>
      <xdr:colOff>25400</xdr:colOff>
      <xdr:row>30</xdr:row>
      <xdr:rowOff>116317</xdr:rowOff>
    </xdr:to>
    <xdr:cxnSp macro="">
      <xdr:nvCxnSpPr>
        <xdr:cNvPr id="520" name="直線コネクタ 519"/>
        <xdr:cNvCxnSpPr/>
      </xdr:nvCxnSpPr>
      <xdr:spPr>
        <a:xfrm>
          <a:off x="16230600" y="52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117689</xdr:rowOff>
    </xdr:from>
    <xdr:to>
      <xdr:col>85</xdr:col>
      <xdr:colOff>127000</xdr:colOff>
      <xdr:row>38</xdr:row>
      <xdr:rowOff>145350</xdr:rowOff>
    </xdr:to>
    <xdr:cxnSp macro="">
      <xdr:nvCxnSpPr>
        <xdr:cNvPr id="521" name="直線コネクタ 520"/>
        <xdr:cNvCxnSpPr/>
      </xdr:nvCxnSpPr>
      <xdr:spPr>
        <a:xfrm>
          <a:off x="15481300" y="6632789"/>
          <a:ext cx="8382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46593</xdr:rowOff>
    </xdr:from>
    <xdr:ext cx="534377" cy="259045"/>
    <xdr:sp macro="" textlink="">
      <xdr:nvSpPr>
        <xdr:cNvPr id="522" name="消防費平均値テキスト"/>
        <xdr:cNvSpPr txBox="1"/>
      </xdr:nvSpPr>
      <xdr:spPr>
        <a:xfrm>
          <a:off x="16370300" y="6390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23716</xdr:rowOff>
    </xdr:from>
    <xdr:to>
      <xdr:col>85</xdr:col>
      <xdr:colOff>177800</xdr:colOff>
      <xdr:row>38</xdr:row>
      <xdr:rowOff>125316</xdr:rowOff>
    </xdr:to>
    <xdr:sp macro="" textlink="">
      <xdr:nvSpPr>
        <xdr:cNvPr id="523" name="フローチャート: 判断 522"/>
        <xdr:cNvSpPr/>
      </xdr:nvSpPr>
      <xdr:spPr>
        <a:xfrm>
          <a:off x="162687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117689</xdr:rowOff>
    </xdr:from>
    <xdr:to>
      <xdr:col>81</xdr:col>
      <xdr:colOff>50800</xdr:colOff>
      <xdr:row>38</xdr:row>
      <xdr:rowOff>120400</xdr:rowOff>
    </xdr:to>
    <xdr:cxnSp macro="">
      <xdr:nvCxnSpPr>
        <xdr:cNvPr id="524" name="直線コネクタ 523"/>
        <xdr:cNvCxnSpPr/>
      </xdr:nvCxnSpPr>
      <xdr:spPr>
        <a:xfrm flipV="1">
          <a:off x="14592300" y="6632789"/>
          <a:ext cx="889000" cy="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6963</xdr:rowOff>
    </xdr:from>
    <xdr:to>
      <xdr:col>81</xdr:col>
      <xdr:colOff>101600</xdr:colOff>
      <xdr:row>38</xdr:row>
      <xdr:rowOff>108563</xdr:rowOff>
    </xdr:to>
    <xdr:sp macro="" textlink="">
      <xdr:nvSpPr>
        <xdr:cNvPr id="525" name="フローチャート: 判断 524"/>
        <xdr:cNvSpPr/>
      </xdr:nvSpPr>
      <xdr:spPr>
        <a:xfrm>
          <a:off x="15430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125090</xdr:rowOff>
    </xdr:from>
    <xdr:ext cx="534377" cy="259045"/>
    <xdr:sp macro="" textlink="">
      <xdr:nvSpPr>
        <xdr:cNvPr id="526" name="テキスト ボックス 525"/>
        <xdr:cNvSpPr txBox="1"/>
      </xdr:nvSpPr>
      <xdr:spPr>
        <a:xfrm>
          <a:off x="15214111" y="629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120400</xdr:rowOff>
    </xdr:from>
    <xdr:to>
      <xdr:col>76</xdr:col>
      <xdr:colOff>114300</xdr:colOff>
      <xdr:row>38</xdr:row>
      <xdr:rowOff>126670</xdr:rowOff>
    </xdr:to>
    <xdr:cxnSp macro="">
      <xdr:nvCxnSpPr>
        <xdr:cNvPr id="527" name="直線コネクタ 526"/>
        <xdr:cNvCxnSpPr/>
      </xdr:nvCxnSpPr>
      <xdr:spPr>
        <a:xfrm flipV="1">
          <a:off x="13703300" y="6635500"/>
          <a:ext cx="889000" cy="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20875</xdr:rowOff>
    </xdr:from>
    <xdr:to>
      <xdr:col>76</xdr:col>
      <xdr:colOff>165100</xdr:colOff>
      <xdr:row>38</xdr:row>
      <xdr:rowOff>122475</xdr:rowOff>
    </xdr:to>
    <xdr:sp macro="" textlink="">
      <xdr:nvSpPr>
        <xdr:cNvPr id="528" name="フローチャート: 判断 527"/>
        <xdr:cNvSpPr/>
      </xdr:nvSpPr>
      <xdr:spPr>
        <a:xfrm>
          <a:off x="145415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139002</xdr:rowOff>
    </xdr:from>
    <xdr:ext cx="534377" cy="259045"/>
    <xdr:sp macro="" textlink="">
      <xdr:nvSpPr>
        <xdr:cNvPr id="529" name="テキスト ボックス 528"/>
        <xdr:cNvSpPr txBox="1"/>
      </xdr:nvSpPr>
      <xdr:spPr>
        <a:xfrm>
          <a:off x="14325111" y="631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126670</xdr:rowOff>
    </xdr:from>
    <xdr:to>
      <xdr:col>71</xdr:col>
      <xdr:colOff>177800</xdr:colOff>
      <xdr:row>38</xdr:row>
      <xdr:rowOff>141627</xdr:rowOff>
    </xdr:to>
    <xdr:cxnSp macro="">
      <xdr:nvCxnSpPr>
        <xdr:cNvPr id="530" name="直線コネクタ 529"/>
        <xdr:cNvCxnSpPr/>
      </xdr:nvCxnSpPr>
      <xdr:spPr>
        <a:xfrm flipV="1">
          <a:off x="12814300" y="6641770"/>
          <a:ext cx="889000" cy="1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145789</xdr:rowOff>
    </xdr:from>
    <xdr:to>
      <xdr:col>72</xdr:col>
      <xdr:colOff>38100</xdr:colOff>
      <xdr:row>38</xdr:row>
      <xdr:rowOff>75939</xdr:rowOff>
    </xdr:to>
    <xdr:sp macro="" textlink="">
      <xdr:nvSpPr>
        <xdr:cNvPr id="531" name="フローチャート: 判断 530"/>
        <xdr:cNvSpPr/>
      </xdr:nvSpPr>
      <xdr:spPr>
        <a:xfrm>
          <a:off x="13652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92466</xdr:rowOff>
    </xdr:from>
    <xdr:ext cx="534377" cy="259045"/>
    <xdr:sp macro="" textlink="">
      <xdr:nvSpPr>
        <xdr:cNvPr id="532" name="テキスト ボックス 531"/>
        <xdr:cNvSpPr txBox="1"/>
      </xdr:nvSpPr>
      <xdr:spPr>
        <a:xfrm>
          <a:off x="13436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15683</xdr:rowOff>
    </xdr:from>
    <xdr:to>
      <xdr:col>67</xdr:col>
      <xdr:colOff>101600</xdr:colOff>
      <xdr:row>38</xdr:row>
      <xdr:rowOff>117283</xdr:rowOff>
    </xdr:to>
    <xdr:sp macro="" textlink="">
      <xdr:nvSpPr>
        <xdr:cNvPr id="533" name="フローチャート: 判断 532"/>
        <xdr:cNvSpPr/>
      </xdr:nvSpPr>
      <xdr:spPr>
        <a:xfrm>
          <a:off x="12763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133810</xdr:rowOff>
    </xdr:from>
    <xdr:ext cx="534377" cy="259045"/>
    <xdr:sp macro="" textlink="">
      <xdr:nvSpPr>
        <xdr:cNvPr id="534" name="テキスト ボックス 533"/>
        <xdr:cNvSpPr txBox="1"/>
      </xdr:nvSpPr>
      <xdr:spPr>
        <a:xfrm>
          <a:off x="12547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94550</xdr:rowOff>
    </xdr:from>
    <xdr:to>
      <xdr:col>85</xdr:col>
      <xdr:colOff>177800</xdr:colOff>
      <xdr:row>39</xdr:row>
      <xdr:rowOff>24700</xdr:rowOff>
    </xdr:to>
    <xdr:sp macro="" textlink="">
      <xdr:nvSpPr>
        <xdr:cNvPr id="540" name="楕円 539"/>
        <xdr:cNvSpPr/>
      </xdr:nvSpPr>
      <xdr:spPr>
        <a:xfrm>
          <a:off x="16268700" y="66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72977</xdr:rowOff>
    </xdr:from>
    <xdr:ext cx="534377" cy="259045"/>
    <xdr:sp macro="" textlink="">
      <xdr:nvSpPr>
        <xdr:cNvPr id="541" name="消防費該当値テキスト"/>
        <xdr:cNvSpPr txBox="1"/>
      </xdr:nvSpPr>
      <xdr:spPr>
        <a:xfrm>
          <a:off x="16370300" y="658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66889</xdr:rowOff>
    </xdr:from>
    <xdr:to>
      <xdr:col>81</xdr:col>
      <xdr:colOff>101600</xdr:colOff>
      <xdr:row>38</xdr:row>
      <xdr:rowOff>168489</xdr:rowOff>
    </xdr:to>
    <xdr:sp macro="" textlink="">
      <xdr:nvSpPr>
        <xdr:cNvPr id="542" name="楕円 541"/>
        <xdr:cNvSpPr/>
      </xdr:nvSpPr>
      <xdr:spPr>
        <a:xfrm>
          <a:off x="15430500" y="658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159616</xdr:rowOff>
    </xdr:from>
    <xdr:ext cx="534377" cy="259045"/>
    <xdr:sp macro="" textlink="">
      <xdr:nvSpPr>
        <xdr:cNvPr id="543" name="テキスト ボックス 542"/>
        <xdr:cNvSpPr txBox="1"/>
      </xdr:nvSpPr>
      <xdr:spPr>
        <a:xfrm>
          <a:off x="15214111" y="667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69600</xdr:rowOff>
    </xdr:from>
    <xdr:to>
      <xdr:col>76</xdr:col>
      <xdr:colOff>165100</xdr:colOff>
      <xdr:row>38</xdr:row>
      <xdr:rowOff>171200</xdr:rowOff>
    </xdr:to>
    <xdr:sp macro="" textlink="">
      <xdr:nvSpPr>
        <xdr:cNvPr id="544" name="楕円 543"/>
        <xdr:cNvSpPr/>
      </xdr:nvSpPr>
      <xdr:spPr>
        <a:xfrm>
          <a:off x="14541500" y="65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162327</xdr:rowOff>
    </xdr:from>
    <xdr:ext cx="534377" cy="259045"/>
    <xdr:sp macro="" textlink="">
      <xdr:nvSpPr>
        <xdr:cNvPr id="545" name="テキスト ボックス 544"/>
        <xdr:cNvSpPr txBox="1"/>
      </xdr:nvSpPr>
      <xdr:spPr>
        <a:xfrm>
          <a:off x="14325111" y="667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75870</xdr:rowOff>
    </xdr:from>
    <xdr:to>
      <xdr:col>72</xdr:col>
      <xdr:colOff>38100</xdr:colOff>
      <xdr:row>39</xdr:row>
      <xdr:rowOff>6020</xdr:rowOff>
    </xdr:to>
    <xdr:sp macro="" textlink="">
      <xdr:nvSpPr>
        <xdr:cNvPr id="546" name="楕円 545"/>
        <xdr:cNvSpPr/>
      </xdr:nvSpPr>
      <xdr:spPr>
        <a:xfrm>
          <a:off x="13652500" y="65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168597</xdr:rowOff>
    </xdr:from>
    <xdr:ext cx="534377" cy="259045"/>
    <xdr:sp macro="" textlink="">
      <xdr:nvSpPr>
        <xdr:cNvPr id="547" name="テキスト ボックス 546"/>
        <xdr:cNvSpPr txBox="1"/>
      </xdr:nvSpPr>
      <xdr:spPr>
        <a:xfrm>
          <a:off x="13436111" y="668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90827</xdr:rowOff>
    </xdr:from>
    <xdr:to>
      <xdr:col>67</xdr:col>
      <xdr:colOff>101600</xdr:colOff>
      <xdr:row>39</xdr:row>
      <xdr:rowOff>20977</xdr:rowOff>
    </xdr:to>
    <xdr:sp macro="" textlink="">
      <xdr:nvSpPr>
        <xdr:cNvPr id="548" name="楕円 547"/>
        <xdr:cNvSpPr/>
      </xdr:nvSpPr>
      <xdr:spPr>
        <a:xfrm>
          <a:off x="12763500" y="660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12104</xdr:rowOff>
    </xdr:from>
    <xdr:ext cx="534377" cy="259045"/>
    <xdr:sp macro="" textlink="">
      <xdr:nvSpPr>
        <xdr:cNvPr id="549" name="テキスト ボックス 548"/>
        <xdr:cNvSpPr txBox="1"/>
      </xdr:nvSpPr>
      <xdr:spPr>
        <a:xfrm>
          <a:off x="12547111" y="669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86959</xdr:rowOff>
    </xdr:from>
    <xdr:to>
      <xdr:col>85</xdr:col>
      <xdr:colOff>126364</xdr:colOff>
      <xdr:row>59</xdr:row>
      <xdr:rowOff>45713</xdr:rowOff>
    </xdr:to>
    <xdr:cxnSp macro="">
      <xdr:nvCxnSpPr>
        <xdr:cNvPr id="576" name="直線コネクタ 575"/>
        <xdr:cNvCxnSpPr/>
      </xdr:nvCxnSpPr>
      <xdr:spPr>
        <a:xfrm flipV="1">
          <a:off x="16317595" y="8659459"/>
          <a:ext cx="1269" cy="150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49540</xdr:rowOff>
    </xdr:from>
    <xdr:ext cx="534377" cy="259045"/>
    <xdr:sp macro="" textlink="">
      <xdr:nvSpPr>
        <xdr:cNvPr id="577" name="教育費最小値テキスト"/>
        <xdr:cNvSpPr txBox="1"/>
      </xdr:nvSpPr>
      <xdr:spPr>
        <a:xfrm>
          <a:off x="16370300" y="101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45713</xdr:rowOff>
    </xdr:from>
    <xdr:to>
      <xdr:col>86</xdr:col>
      <xdr:colOff>25400</xdr:colOff>
      <xdr:row>59</xdr:row>
      <xdr:rowOff>45713</xdr:rowOff>
    </xdr:to>
    <xdr:cxnSp macro="">
      <xdr:nvCxnSpPr>
        <xdr:cNvPr id="578" name="直線コネクタ 577"/>
        <xdr:cNvCxnSpPr/>
      </xdr:nvCxnSpPr>
      <xdr:spPr>
        <a:xfrm>
          <a:off x="16230600" y="1016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33636</xdr:rowOff>
    </xdr:from>
    <xdr:ext cx="599010" cy="259045"/>
    <xdr:sp macro="" textlink="">
      <xdr:nvSpPr>
        <xdr:cNvPr id="579" name="教育費最大値テキスト"/>
        <xdr:cNvSpPr txBox="1"/>
      </xdr:nvSpPr>
      <xdr:spPr>
        <a:xfrm>
          <a:off x="16370300" y="84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86959</xdr:rowOff>
    </xdr:from>
    <xdr:to>
      <xdr:col>86</xdr:col>
      <xdr:colOff>25400</xdr:colOff>
      <xdr:row>50</xdr:row>
      <xdr:rowOff>86959</xdr:rowOff>
    </xdr:to>
    <xdr:cxnSp macro="">
      <xdr:nvCxnSpPr>
        <xdr:cNvPr id="580" name="直線コネクタ 579"/>
        <xdr:cNvCxnSpPr/>
      </xdr:nvCxnSpPr>
      <xdr:spPr>
        <a:xfrm>
          <a:off x="16230600" y="865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19750</xdr:rowOff>
    </xdr:from>
    <xdr:to>
      <xdr:col>85</xdr:col>
      <xdr:colOff>127000</xdr:colOff>
      <xdr:row>56</xdr:row>
      <xdr:rowOff>50138</xdr:rowOff>
    </xdr:to>
    <xdr:cxnSp macro="">
      <xdr:nvCxnSpPr>
        <xdr:cNvPr id="581" name="直線コネクタ 580"/>
        <xdr:cNvCxnSpPr/>
      </xdr:nvCxnSpPr>
      <xdr:spPr>
        <a:xfrm flipV="1">
          <a:off x="15481300" y="9620950"/>
          <a:ext cx="838200" cy="3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82578</xdr:rowOff>
    </xdr:from>
    <xdr:ext cx="534377" cy="259045"/>
    <xdr:sp macro="" textlink="">
      <xdr:nvSpPr>
        <xdr:cNvPr id="582" name="教育費平均値テキスト"/>
        <xdr:cNvSpPr txBox="1"/>
      </xdr:nvSpPr>
      <xdr:spPr>
        <a:xfrm>
          <a:off x="16370300" y="9683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104151</xdr:rowOff>
    </xdr:from>
    <xdr:to>
      <xdr:col>85</xdr:col>
      <xdr:colOff>177800</xdr:colOff>
      <xdr:row>57</xdr:row>
      <xdr:rowOff>34301</xdr:rowOff>
    </xdr:to>
    <xdr:sp macro="" textlink="">
      <xdr:nvSpPr>
        <xdr:cNvPr id="583" name="フローチャート: 判断 582"/>
        <xdr:cNvSpPr/>
      </xdr:nvSpPr>
      <xdr:spPr>
        <a:xfrm>
          <a:off x="16268700" y="970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50138</xdr:rowOff>
    </xdr:from>
    <xdr:to>
      <xdr:col>81</xdr:col>
      <xdr:colOff>50800</xdr:colOff>
      <xdr:row>56</xdr:row>
      <xdr:rowOff>63364</xdr:rowOff>
    </xdr:to>
    <xdr:cxnSp macro="">
      <xdr:nvCxnSpPr>
        <xdr:cNvPr id="584" name="直線コネクタ 583"/>
        <xdr:cNvCxnSpPr/>
      </xdr:nvCxnSpPr>
      <xdr:spPr>
        <a:xfrm flipV="1">
          <a:off x="14592300" y="9651338"/>
          <a:ext cx="889000" cy="1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165253</xdr:rowOff>
    </xdr:from>
    <xdr:to>
      <xdr:col>81</xdr:col>
      <xdr:colOff>101600</xdr:colOff>
      <xdr:row>57</xdr:row>
      <xdr:rowOff>95403</xdr:rowOff>
    </xdr:to>
    <xdr:sp macro="" textlink="">
      <xdr:nvSpPr>
        <xdr:cNvPr id="585" name="フローチャート: 判断 584"/>
        <xdr:cNvSpPr/>
      </xdr:nvSpPr>
      <xdr:spPr>
        <a:xfrm>
          <a:off x="15430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86530</xdr:rowOff>
    </xdr:from>
    <xdr:ext cx="534377" cy="259045"/>
    <xdr:sp macro="" textlink="">
      <xdr:nvSpPr>
        <xdr:cNvPr id="586" name="テキスト ボックス 585"/>
        <xdr:cNvSpPr txBox="1"/>
      </xdr:nvSpPr>
      <xdr:spPr>
        <a:xfrm>
          <a:off x="15214111" y="985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63364</xdr:rowOff>
    </xdr:from>
    <xdr:to>
      <xdr:col>76</xdr:col>
      <xdr:colOff>114300</xdr:colOff>
      <xdr:row>56</xdr:row>
      <xdr:rowOff>131585</xdr:rowOff>
    </xdr:to>
    <xdr:cxnSp macro="">
      <xdr:nvCxnSpPr>
        <xdr:cNvPr id="587" name="直線コネクタ 586"/>
        <xdr:cNvCxnSpPr/>
      </xdr:nvCxnSpPr>
      <xdr:spPr>
        <a:xfrm flipV="1">
          <a:off x="13703300" y="9664564"/>
          <a:ext cx="889000" cy="68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137461</xdr:rowOff>
    </xdr:from>
    <xdr:to>
      <xdr:col>76</xdr:col>
      <xdr:colOff>165100</xdr:colOff>
      <xdr:row>57</xdr:row>
      <xdr:rowOff>67611</xdr:rowOff>
    </xdr:to>
    <xdr:sp macro="" textlink="">
      <xdr:nvSpPr>
        <xdr:cNvPr id="588" name="フローチャート: 判断 587"/>
        <xdr:cNvSpPr/>
      </xdr:nvSpPr>
      <xdr:spPr>
        <a:xfrm>
          <a:off x="14541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58738</xdr:rowOff>
    </xdr:from>
    <xdr:ext cx="534377" cy="259045"/>
    <xdr:sp macro="" textlink="">
      <xdr:nvSpPr>
        <xdr:cNvPr id="589" name="テキスト ボックス 588"/>
        <xdr:cNvSpPr txBox="1"/>
      </xdr:nvSpPr>
      <xdr:spPr>
        <a:xfrm>
          <a:off x="14325111" y="983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131585</xdr:rowOff>
    </xdr:from>
    <xdr:to>
      <xdr:col>71</xdr:col>
      <xdr:colOff>177800</xdr:colOff>
      <xdr:row>57</xdr:row>
      <xdr:rowOff>166364</xdr:rowOff>
    </xdr:to>
    <xdr:cxnSp macro="">
      <xdr:nvCxnSpPr>
        <xdr:cNvPr id="590" name="直線コネクタ 589"/>
        <xdr:cNvCxnSpPr/>
      </xdr:nvCxnSpPr>
      <xdr:spPr>
        <a:xfrm flipV="1">
          <a:off x="12814300" y="9732785"/>
          <a:ext cx="889000" cy="20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1" name="フローチャート: 判断 590"/>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48206</xdr:rowOff>
    </xdr:from>
    <xdr:ext cx="534377" cy="259045"/>
    <xdr:sp macro="" textlink="">
      <xdr:nvSpPr>
        <xdr:cNvPr id="592" name="テキスト ボックス 591"/>
        <xdr:cNvSpPr txBox="1"/>
      </xdr:nvSpPr>
      <xdr:spPr>
        <a:xfrm>
          <a:off x="13436111" y="982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3" name="フローチャート: 判断 592"/>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117660</xdr:rowOff>
    </xdr:from>
    <xdr:ext cx="534377" cy="259045"/>
    <xdr:sp macro="" textlink="">
      <xdr:nvSpPr>
        <xdr:cNvPr id="594" name="テキスト ボックス 593"/>
        <xdr:cNvSpPr txBox="1"/>
      </xdr:nvSpPr>
      <xdr:spPr>
        <a:xfrm>
          <a:off x="12547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140400</xdr:rowOff>
    </xdr:from>
    <xdr:to>
      <xdr:col>85</xdr:col>
      <xdr:colOff>177800</xdr:colOff>
      <xdr:row>56</xdr:row>
      <xdr:rowOff>70550</xdr:rowOff>
    </xdr:to>
    <xdr:sp macro="" textlink="">
      <xdr:nvSpPr>
        <xdr:cNvPr id="600" name="楕円 599"/>
        <xdr:cNvSpPr/>
      </xdr:nvSpPr>
      <xdr:spPr>
        <a:xfrm>
          <a:off x="16268700" y="957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163277</xdr:rowOff>
    </xdr:from>
    <xdr:ext cx="534377" cy="259045"/>
    <xdr:sp macro="" textlink="">
      <xdr:nvSpPr>
        <xdr:cNvPr id="601" name="教育費該当値テキスト"/>
        <xdr:cNvSpPr txBox="1"/>
      </xdr:nvSpPr>
      <xdr:spPr>
        <a:xfrm>
          <a:off x="16370300" y="942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170788</xdr:rowOff>
    </xdr:from>
    <xdr:to>
      <xdr:col>81</xdr:col>
      <xdr:colOff>101600</xdr:colOff>
      <xdr:row>56</xdr:row>
      <xdr:rowOff>100938</xdr:rowOff>
    </xdr:to>
    <xdr:sp macro="" textlink="">
      <xdr:nvSpPr>
        <xdr:cNvPr id="602" name="楕円 601"/>
        <xdr:cNvSpPr/>
      </xdr:nvSpPr>
      <xdr:spPr>
        <a:xfrm>
          <a:off x="15430500" y="960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117465</xdr:rowOff>
    </xdr:from>
    <xdr:ext cx="534377" cy="259045"/>
    <xdr:sp macro="" textlink="">
      <xdr:nvSpPr>
        <xdr:cNvPr id="603" name="テキスト ボックス 602"/>
        <xdr:cNvSpPr txBox="1"/>
      </xdr:nvSpPr>
      <xdr:spPr>
        <a:xfrm>
          <a:off x="15214111" y="937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12564</xdr:rowOff>
    </xdr:from>
    <xdr:to>
      <xdr:col>76</xdr:col>
      <xdr:colOff>165100</xdr:colOff>
      <xdr:row>56</xdr:row>
      <xdr:rowOff>114164</xdr:rowOff>
    </xdr:to>
    <xdr:sp macro="" textlink="">
      <xdr:nvSpPr>
        <xdr:cNvPr id="604" name="楕円 603"/>
        <xdr:cNvSpPr/>
      </xdr:nvSpPr>
      <xdr:spPr>
        <a:xfrm>
          <a:off x="14541500" y="961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130691</xdr:rowOff>
    </xdr:from>
    <xdr:ext cx="534377" cy="259045"/>
    <xdr:sp macro="" textlink="">
      <xdr:nvSpPr>
        <xdr:cNvPr id="605" name="テキスト ボックス 604"/>
        <xdr:cNvSpPr txBox="1"/>
      </xdr:nvSpPr>
      <xdr:spPr>
        <a:xfrm>
          <a:off x="14325111" y="93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80785</xdr:rowOff>
    </xdr:from>
    <xdr:to>
      <xdr:col>72</xdr:col>
      <xdr:colOff>38100</xdr:colOff>
      <xdr:row>57</xdr:row>
      <xdr:rowOff>10935</xdr:rowOff>
    </xdr:to>
    <xdr:sp macro="" textlink="">
      <xdr:nvSpPr>
        <xdr:cNvPr id="606" name="楕円 605"/>
        <xdr:cNvSpPr/>
      </xdr:nvSpPr>
      <xdr:spPr>
        <a:xfrm>
          <a:off x="13652500" y="968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27462</xdr:rowOff>
    </xdr:from>
    <xdr:ext cx="534377" cy="259045"/>
    <xdr:sp macro="" textlink="">
      <xdr:nvSpPr>
        <xdr:cNvPr id="607" name="テキスト ボックス 606"/>
        <xdr:cNvSpPr txBox="1"/>
      </xdr:nvSpPr>
      <xdr:spPr>
        <a:xfrm>
          <a:off x="13436111" y="945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115564</xdr:rowOff>
    </xdr:from>
    <xdr:to>
      <xdr:col>67</xdr:col>
      <xdr:colOff>101600</xdr:colOff>
      <xdr:row>58</xdr:row>
      <xdr:rowOff>45714</xdr:rowOff>
    </xdr:to>
    <xdr:sp macro="" textlink="">
      <xdr:nvSpPr>
        <xdr:cNvPr id="608" name="楕円 607"/>
        <xdr:cNvSpPr/>
      </xdr:nvSpPr>
      <xdr:spPr>
        <a:xfrm>
          <a:off x="12763500" y="988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36841</xdr:rowOff>
    </xdr:from>
    <xdr:ext cx="534377" cy="259045"/>
    <xdr:sp macro="" textlink="">
      <xdr:nvSpPr>
        <xdr:cNvPr id="609" name="テキスト ボックス 608"/>
        <xdr:cNvSpPr txBox="1"/>
      </xdr:nvSpPr>
      <xdr:spPr>
        <a:xfrm>
          <a:off x="12547111" y="998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5" name="テキスト ボックス 62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7" name="テキスト ボックス 62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61418</xdr:rowOff>
    </xdr:from>
    <xdr:to>
      <xdr:col>85</xdr:col>
      <xdr:colOff>126364</xdr:colOff>
      <xdr:row>78</xdr:row>
      <xdr:rowOff>139700</xdr:rowOff>
    </xdr:to>
    <xdr:cxnSp macro="">
      <xdr:nvCxnSpPr>
        <xdr:cNvPr id="631" name="直線コネクタ 630"/>
        <xdr:cNvCxnSpPr/>
      </xdr:nvCxnSpPr>
      <xdr:spPr>
        <a:xfrm flipV="1">
          <a:off x="16317595" y="12062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16632</xdr:rowOff>
    </xdr:from>
    <xdr:ext cx="249299" cy="259045"/>
    <xdr:sp macro="" textlink="">
      <xdr:nvSpPr>
        <xdr:cNvPr id="632" name="災害復旧費最小値テキスト"/>
        <xdr:cNvSpPr txBox="1"/>
      </xdr:nvSpPr>
      <xdr:spPr>
        <a:xfrm>
          <a:off x="16370300" y="13561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8095</xdr:rowOff>
    </xdr:from>
    <xdr:ext cx="599010" cy="259045"/>
    <xdr:sp macro="" textlink="">
      <xdr:nvSpPr>
        <xdr:cNvPr id="634" name="災害復旧費最大値テキスト"/>
        <xdr:cNvSpPr txBox="1"/>
      </xdr:nvSpPr>
      <xdr:spPr>
        <a:xfrm>
          <a:off x="16370300" y="11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61418</xdr:rowOff>
    </xdr:from>
    <xdr:to>
      <xdr:col>86</xdr:col>
      <xdr:colOff>25400</xdr:colOff>
      <xdr:row>70</xdr:row>
      <xdr:rowOff>61418</xdr:rowOff>
    </xdr:to>
    <xdr:cxnSp macro="">
      <xdr:nvCxnSpPr>
        <xdr:cNvPr id="635" name="直線コネクタ 634"/>
        <xdr:cNvCxnSpPr/>
      </xdr:nvCxnSpPr>
      <xdr:spPr>
        <a:xfrm>
          <a:off x="16230600" y="120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6" name="直線コネクタ 635"/>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105532</xdr:rowOff>
    </xdr:from>
    <xdr:ext cx="378565" cy="259045"/>
    <xdr:sp macro="" textlink="">
      <xdr:nvSpPr>
        <xdr:cNvPr id="637" name="災害復旧費平均値テキスト"/>
        <xdr:cNvSpPr txBox="1"/>
      </xdr:nvSpPr>
      <xdr:spPr>
        <a:xfrm>
          <a:off x="16370300" y="13307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82655</xdr:rowOff>
    </xdr:from>
    <xdr:to>
      <xdr:col>85</xdr:col>
      <xdr:colOff>177800</xdr:colOff>
      <xdr:row>79</xdr:row>
      <xdr:rowOff>12805</xdr:rowOff>
    </xdr:to>
    <xdr:sp macro="" textlink="">
      <xdr:nvSpPr>
        <xdr:cNvPr id="638" name="フローチャート: 判断 637"/>
        <xdr:cNvSpPr/>
      </xdr:nvSpPr>
      <xdr:spPr>
        <a:xfrm>
          <a:off x="16268700" y="134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9" name="直線コネクタ 638"/>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72642</xdr:rowOff>
    </xdr:from>
    <xdr:to>
      <xdr:col>81</xdr:col>
      <xdr:colOff>101600</xdr:colOff>
      <xdr:row>79</xdr:row>
      <xdr:rowOff>2792</xdr:rowOff>
    </xdr:to>
    <xdr:sp macro="" textlink="">
      <xdr:nvSpPr>
        <xdr:cNvPr id="640" name="フローチャート: 判断 639"/>
        <xdr:cNvSpPr/>
      </xdr:nvSpPr>
      <xdr:spPr>
        <a:xfrm>
          <a:off x="15430500" y="1344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19319</xdr:rowOff>
    </xdr:from>
    <xdr:ext cx="469744" cy="259045"/>
    <xdr:sp macro="" textlink="">
      <xdr:nvSpPr>
        <xdr:cNvPr id="641" name="テキスト ボックス 640"/>
        <xdr:cNvSpPr txBox="1"/>
      </xdr:nvSpPr>
      <xdr:spPr>
        <a:xfrm>
          <a:off x="15246428" y="132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2" name="直線コネクタ 641"/>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80167</xdr:rowOff>
    </xdr:from>
    <xdr:to>
      <xdr:col>76</xdr:col>
      <xdr:colOff>165100</xdr:colOff>
      <xdr:row>79</xdr:row>
      <xdr:rowOff>10317</xdr:rowOff>
    </xdr:to>
    <xdr:sp macro="" textlink="">
      <xdr:nvSpPr>
        <xdr:cNvPr id="643" name="フローチャート: 判断 642"/>
        <xdr:cNvSpPr/>
      </xdr:nvSpPr>
      <xdr:spPr>
        <a:xfrm>
          <a:off x="14541500" y="134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26844</xdr:rowOff>
    </xdr:from>
    <xdr:ext cx="378565" cy="259045"/>
    <xdr:sp macro="" textlink="">
      <xdr:nvSpPr>
        <xdr:cNvPr id="644" name="テキスト ボックス 643"/>
        <xdr:cNvSpPr txBox="1"/>
      </xdr:nvSpPr>
      <xdr:spPr>
        <a:xfrm>
          <a:off x="14403017" y="13228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5" name="直線コネクタ 644"/>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76646</xdr:rowOff>
    </xdr:from>
    <xdr:to>
      <xdr:col>72</xdr:col>
      <xdr:colOff>38100</xdr:colOff>
      <xdr:row>79</xdr:row>
      <xdr:rowOff>6796</xdr:rowOff>
    </xdr:to>
    <xdr:sp macro="" textlink="">
      <xdr:nvSpPr>
        <xdr:cNvPr id="646" name="フローチャート: 判断 645"/>
        <xdr:cNvSpPr/>
      </xdr:nvSpPr>
      <xdr:spPr>
        <a:xfrm>
          <a:off x="13652500" y="1344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23323</xdr:rowOff>
    </xdr:from>
    <xdr:ext cx="469744" cy="259045"/>
    <xdr:sp macro="" textlink="">
      <xdr:nvSpPr>
        <xdr:cNvPr id="647" name="テキスト ボックス 646"/>
        <xdr:cNvSpPr txBox="1"/>
      </xdr:nvSpPr>
      <xdr:spPr>
        <a:xfrm>
          <a:off x="13468428" y="1322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70320</xdr:rowOff>
    </xdr:from>
    <xdr:to>
      <xdr:col>67</xdr:col>
      <xdr:colOff>101600</xdr:colOff>
      <xdr:row>79</xdr:row>
      <xdr:rowOff>470</xdr:rowOff>
    </xdr:to>
    <xdr:sp macro="" textlink="">
      <xdr:nvSpPr>
        <xdr:cNvPr id="648" name="フローチャート: 判断 647"/>
        <xdr:cNvSpPr/>
      </xdr:nvSpPr>
      <xdr:spPr>
        <a:xfrm>
          <a:off x="12763500" y="134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16997</xdr:rowOff>
    </xdr:from>
    <xdr:ext cx="469744" cy="259045"/>
    <xdr:sp macro="" textlink="">
      <xdr:nvSpPr>
        <xdr:cNvPr id="649" name="テキスト ボックス 648"/>
        <xdr:cNvSpPr txBox="1"/>
      </xdr:nvSpPr>
      <xdr:spPr>
        <a:xfrm>
          <a:off x="12579428" y="132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61082</xdr:rowOff>
    </xdr:from>
    <xdr:ext cx="249299" cy="259045"/>
    <xdr:sp macro="" textlink="">
      <xdr:nvSpPr>
        <xdr:cNvPr id="656" name="災害復旧費該当値テキスト"/>
        <xdr:cNvSpPr txBox="1"/>
      </xdr:nvSpPr>
      <xdr:spPr>
        <a:xfrm>
          <a:off x="16370300" y="1343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1" name="楕円 660"/>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2" name="テキスト ボックス 661"/>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4" name="テキスト ボックス 663"/>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121886</xdr:rowOff>
    </xdr:from>
    <xdr:to>
      <xdr:col>85</xdr:col>
      <xdr:colOff>126364</xdr:colOff>
      <xdr:row>98</xdr:row>
      <xdr:rowOff>38398</xdr:rowOff>
    </xdr:to>
    <xdr:cxnSp macro="">
      <xdr:nvCxnSpPr>
        <xdr:cNvPr id="690" name="直線コネクタ 689"/>
        <xdr:cNvCxnSpPr/>
      </xdr:nvCxnSpPr>
      <xdr:spPr>
        <a:xfrm flipV="1">
          <a:off x="16317595" y="15380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1"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2" name="直線コネクタ 691"/>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68563</xdr:rowOff>
    </xdr:from>
    <xdr:ext cx="599010" cy="259045"/>
    <xdr:sp macro="" textlink="">
      <xdr:nvSpPr>
        <xdr:cNvPr id="693" name="公債費最大値テキスト"/>
        <xdr:cNvSpPr txBox="1"/>
      </xdr:nvSpPr>
      <xdr:spPr>
        <a:xfrm>
          <a:off x="16370300" y="1515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121886</xdr:rowOff>
    </xdr:from>
    <xdr:to>
      <xdr:col>86</xdr:col>
      <xdr:colOff>25400</xdr:colOff>
      <xdr:row>89</xdr:row>
      <xdr:rowOff>121886</xdr:rowOff>
    </xdr:to>
    <xdr:cxnSp macro="">
      <xdr:nvCxnSpPr>
        <xdr:cNvPr id="694" name="直線コネクタ 693"/>
        <xdr:cNvCxnSpPr/>
      </xdr:nvCxnSpPr>
      <xdr:spPr>
        <a:xfrm>
          <a:off x="16230600" y="1538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45124</xdr:rowOff>
    </xdr:from>
    <xdr:to>
      <xdr:col>85</xdr:col>
      <xdr:colOff>127000</xdr:colOff>
      <xdr:row>97</xdr:row>
      <xdr:rowOff>66385</xdr:rowOff>
    </xdr:to>
    <xdr:cxnSp macro="">
      <xdr:nvCxnSpPr>
        <xdr:cNvPr id="695" name="直線コネクタ 694"/>
        <xdr:cNvCxnSpPr/>
      </xdr:nvCxnSpPr>
      <xdr:spPr>
        <a:xfrm flipV="1">
          <a:off x="15481300" y="16675774"/>
          <a:ext cx="838200" cy="2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64163</xdr:rowOff>
    </xdr:from>
    <xdr:ext cx="534377" cy="259045"/>
    <xdr:sp macro="" textlink="">
      <xdr:nvSpPr>
        <xdr:cNvPr id="696" name="公債費平均値テキスト"/>
        <xdr:cNvSpPr txBox="1"/>
      </xdr:nvSpPr>
      <xdr:spPr>
        <a:xfrm>
          <a:off x="16370300" y="16351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41286</xdr:rowOff>
    </xdr:from>
    <xdr:to>
      <xdr:col>85</xdr:col>
      <xdr:colOff>177800</xdr:colOff>
      <xdr:row>96</xdr:row>
      <xdr:rowOff>142886</xdr:rowOff>
    </xdr:to>
    <xdr:sp macro="" textlink="">
      <xdr:nvSpPr>
        <xdr:cNvPr id="697" name="フローチャート: 判断 696"/>
        <xdr:cNvSpPr/>
      </xdr:nvSpPr>
      <xdr:spPr>
        <a:xfrm>
          <a:off x="162687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66385</xdr:rowOff>
    </xdr:from>
    <xdr:to>
      <xdr:col>81</xdr:col>
      <xdr:colOff>50800</xdr:colOff>
      <xdr:row>97</xdr:row>
      <xdr:rowOff>73554</xdr:rowOff>
    </xdr:to>
    <xdr:cxnSp macro="">
      <xdr:nvCxnSpPr>
        <xdr:cNvPr id="698" name="直線コネクタ 697"/>
        <xdr:cNvCxnSpPr/>
      </xdr:nvCxnSpPr>
      <xdr:spPr>
        <a:xfrm flipV="1">
          <a:off x="14592300" y="16697035"/>
          <a:ext cx="889000" cy="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44062</xdr:rowOff>
    </xdr:from>
    <xdr:to>
      <xdr:col>81</xdr:col>
      <xdr:colOff>101600</xdr:colOff>
      <xdr:row>96</xdr:row>
      <xdr:rowOff>145662</xdr:rowOff>
    </xdr:to>
    <xdr:sp macro="" textlink="">
      <xdr:nvSpPr>
        <xdr:cNvPr id="699" name="フローチャート: 判断 698"/>
        <xdr:cNvSpPr/>
      </xdr:nvSpPr>
      <xdr:spPr>
        <a:xfrm>
          <a:off x="15430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162189</xdr:rowOff>
    </xdr:from>
    <xdr:ext cx="534377" cy="259045"/>
    <xdr:sp macro="" textlink="">
      <xdr:nvSpPr>
        <xdr:cNvPr id="700" name="テキスト ボックス 699"/>
        <xdr:cNvSpPr txBox="1"/>
      </xdr:nvSpPr>
      <xdr:spPr>
        <a:xfrm>
          <a:off x="15214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163506</xdr:rowOff>
    </xdr:from>
    <xdr:to>
      <xdr:col>76</xdr:col>
      <xdr:colOff>114300</xdr:colOff>
      <xdr:row>97</xdr:row>
      <xdr:rowOff>73554</xdr:rowOff>
    </xdr:to>
    <xdr:cxnSp macro="">
      <xdr:nvCxnSpPr>
        <xdr:cNvPr id="701" name="直線コネクタ 700"/>
        <xdr:cNvCxnSpPr/>
      </xdr:nvCxnSpPr>
      <xdr:spPr>
        <a:xfrm>
          <a:off x="13703300" y="16622706"/>
          <a:ext cx="889000" cy="8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76964</xdr:rowOff>
    </xdr:from>
    <xdr:to>
      <xdr:col>76</xdr:col>
      <xdr:colOff>165100</xdr:colOff>
      <xdr:row>97</xdr:row>
      <xdr:rowOff>7114</xdr:rowOff>
    </xdr:to>
    <xdr:sp macro="" textlink="">
      <xdr:nvSpPr>
        <xdr:cNvPr id="702" name="フローチャート: 判断 701"/>
        <xdr:cNvSpPr/>
      </xdr:nvSpPr>
      <xdr:spPr>
        <a:xfrm>
          <a:off x="14541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23641</xdr:rowOff>
    </xdr:from>
    <xdr:ext cx="534377" cy="259045"/>
    <xdr:sp macro="" textlink="">
      <xdr:nvSpPr>
        <xdr:cNvPr id="703" name="テキスト ボックス 702"/>
        <xdr:cNvSpPr txBox="1"/>
      </xdr:nvSpPr>
      <xdr:spPr>
        <a:xfrm>
          <a:off x="14325111" y="1631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161417</xdr:rowOff>
    </xdr:from>
    <xdr:to>
      <xdr:col>71</xdr:col>
      <xdr:colOff>177800</xdr:colOff>
      <xdr:row>96</xdr:row>
      <xdr:rowOff>163506</xdr:rowOff>
    </xdr:to>
    <xdr:cxnSp macro="">
      <xdr:nvCxnSpPr>
        <xdr:cNvPr id="704" name="直線コネクタ 703"/>
        <xdr:cNvCxnSpPr/>
      </xdr:nvCxnSpPr>
      <xdr:spPr>
        <a:xfrm>
          <a:off x="12814300" y="16620617"/>
          <a:ext cx="889000" cy="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5" name="フローチャート: 判断 704"/>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121384</xdr:rowOff>
    </xdr:from>
    <xdr:ext cx="534377" cy="259045"/>
    <xdr:sp macro="" textlink="">
      <xdr:nvSpPr>
        <xdr:cNvPr id="706" name="テキスト ボックス 705"/>
        <xdr:cNvSpPr txBox="1"/>
      </xdr:nvSpPr>
      <xdr:spPr>
        <a:xfrm>
          <a:off x="13436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7" name="フローチャート: 判断 706"/>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117138</xdr:rowOff>
    </xdr:from>
    <xdr:ext cx="534377" cy="259045"/>
    <xdr:sp macro="" textlink="">
      <xdr:nvSpPr>
        <xdr:cNvPr id="708" name="テキスト ボックス 707"/>
        <xdr:cNvSpPr txBox="1"/>
      </xdr:nvSpPr>
      <xdr:spPr>
        <a:xfrm>
          <a:off x="12547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165774</xdr:rowOff>
    </xdr:from>
    <xdr:to>
      <xdr:col>85</xdr:col>
      <xdr:colOff>177800</xdr:colOff>
      <xdr:row>97</xdr:row>
      <xdr:rowOff>95924</xdr:rowOff>
    </xdr:to>
    <xdr:sp macro="" textlink="">
      <xdr:nvSpPr>
        <xdr:cNvPr id="714" name="楕円 713"/>
        <xdr:cNvSpPr/>
      </xdr:nvSpPr>
      <xdr:spPr>
        <a:xfrm>
          <a:off x="16268700" y="1662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144201</xdr:rowOff>
    </xdr:from>
    <xdr:ext cx="534377" cy="259045"/>
    <xdr:sp macro="" textlink="">
      <xdr:nvSpPr>
        <xdr:cNvPr id="715" name="公債費該当値テキスト"/>
        <xdr:cNvSpPr txBox="1"/>
      </xdr:nvSpPr>
      <xdr:spPr>
        <a:xfrm>
          <a:off x="16370300" y="1660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15585</xdr:rowOff>
    </xdr:from>
    <xdr:to>
      <xdr:col>81</xdr:col>
      <xdr:colOff>101600</xdr:colOff>
      <xdr:row>97</xdr:row>
      <xdr:rowOff>117185</xdr:rowOff>
    </xdr:to>
    <xdr:sp macro="" textlink="">
      <xdr:nvSpPr>
        <xdr:cNvPr id="716" name="楕円 715"/>
        <xdr:cNvSpPr/>
      </xdr:nvSpPr>
      <xdr:spPr>
        <a:xfrm>
          <a:off x="15430500" y="1664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108312</xdr:rowOff>
    </xdr:from>
    <xdr:ext cx="534377" cy="259045"/>
    <xdr:sp macro="" textlink="">
      <xdr:nvSpPr>
        <xdr:cNvPr id="717" name="テキスト ボックス 716"/>
        <xdr:cNvSpPr txBox="1"/>
      </xdr:nvSpPr>
      <xdr:spPr>
        <a:xfrm>
          <a:off x="15214111" y="1673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22754</xdr:rowOff>
    </xdr:from>
    <xdr:to>
      <xdr:col>76</xdr:col>
      <xdr:colOff>165100</xdr:colOff>
      <xdr:row>97</xdr:row>
      <xdr:rowOff>124354</xdr:rowOff>
    </xdr:to>
    <xdr:sp macro="" textlink="">
      <xdr:nvSpPr>
        <xdr:cNvPr id="718" name="楕円 717"/>
        <xdr:cNvSpPr/>
      </xdr:nvSpPr>
      <xdr:spPr>
        <a:xfrm>
          <a:off x="14541500" y="1665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115481</xdr:rowOff>
    </xdr:from>
    <xdr:ext cx="534377" cy="259045"/>
    <xdr:sp macro="" textlink="">
      <xdr:nvSpPr>
        <xdr:cNvPr id="719" name="テキスト ボックス 718"/>
        <xdr:cNvSpPr txBox="1"/>
      </xdr:nvSpPr>
      <xdr:spPr>
        <a:xfrm>
          <a:off x="14325111" y="1674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112706</xdr:rowOff>
    </xdr:from>
    <xdr:to>
      <xdr:col>72</xdr:col>
      <xdr:colOff>38100</xdr:colOff>
      <xdr:row>97</xdr:row>
      <xdr:rowOff>42856</xdr:rowOff>
    </xdr:to>
    <xdr:sp macro="" textlink="">
      <xdr:nvSpPr>
        <xdr:cNvPr id="720" name="楕円 719"/>
        <xdr:cNvSpPr/>
      </xdr:nvSpPr>
      <xdr:spPr>
        <a:xfrm>
          <a:off x="13652500" y="1657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33983</xdr:rowOff>
    </xdr:from>
    <xdr:ext cx="534377" cy="259045"/>
    <xdr:sp macro="" textlink="">
      <xdr:nvSpPr>
        <xdr:cNvPr id="721" name="テキスト ボックス 720"/>
        <xdr:cNvSpPr txBox="1"/>
      </xdr:nvSpPr>
      <xdr:spPr>
        <a:xfrm>
          <a:off x="13436111" y="1666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110617</xdr:rowOff>
    </xdr:from>
    <xdr:to>
      <xdr:col>67</xdr:col>
      <xdr:colOff>101600</xdr:colOff>
      <xdr:row>97</xdr:row>
      <xdr:rowOff>40767</xdr:rowOff>
    </xdr:to>
    <xdr:sp macro="" textlink="">
      <xdr:nvSpPr>
        <xdr:cNvPr id="722" name="楕円 721"/>
        <xdr:cNvSpPr/>
      </xdr:nvSpPr>
      <xdr:spPr>
        <a:xfrm>
          <a:off x="12763500" y="1656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31894</xdr:rowOff>
    </xdr:from>
    <xdr:ext cx="534377" cy="259045"/>
    <xdr:sp macro="" textlink="">
      <xdr:nvSpPr>
        <xdr:cNvPr id="723" name="テキスト ボックス 722"/>
        <xdr:cNvSpPr txBox="1"/>
      </xdr:nvSpPr>
      <xdr:spPr>
        <a:xfrm>
          <a:off x="12547111" y="1666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66222</xdr:rowOff>
    </xdr:from>
    <xdr:to>
      <xdr:col>116</xdr:col>
      <xdr:colOff>62864</xdr:colOff>
      <xdr:row>39</xdr:row>
      <xdr:rowOff>98878</xdr:rowOff>
    </xdr:to>
    <xdr:cxnSp macro="">
      <xdr:nvCxnSpPr>
        <xdr:cNvPr id="749" name="直線コネクタ 748"/>
        <xdr:cNvCxnSpPr/>
      </xdr:nvCxnSpPr>
      <xdr:spPr>
        <a:xfrm flipV="1">
          <a:off x="22159595" y="5209722"/>
          <a:ext cx="1269"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136523</xdr:rowOff>
    </xdr:from>
    <xdr:ext cx="249299" cy="259045"/>
    <xdr:sp macro="" textlink="">
      <xdr:nvSpPr>
        <xdr:cNvPr id="750" name="諸支出金最小値テキスト"/>
        <xdr:cNvSpPr txBox="1"/>
      </xdr:nvSpPr>
      <xdr:spPr>
        <a:xfrm>
          <a:off x="22212300" y="6823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12899</xdr:rowOff>
    </xdr:from>
    <xdr:ext cx="469744" cy="259045"/>
    <xdr:sp macro="" textlink="">
      <xdr:nvSpPr>
        <xdr:cNvPr id="752" name="諸支出金最大値テキスト"/>
        <xdr:cNvSpPr txBox="1"/>
      </xdr:nvSpPr>
      <xdr:spPr>
        <a:xfrm>
          <a:off x="22212300" y="498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66222</xdr:rowOff>
    </xdr:from>
    <xdr:to>
      <xdr:col>116</xdr:col>
      <xdr:colOff>152400</xdr:colOff>
      <xdr:row>30</xdr:row>
      <xdr:rowOff>66222</xdr:rowOff>
    </xdr:to>
    <xdr:cxnSp macro="">
      <xdr:nvCxnSpPr>
        <xdr:cNvPr id="753" name="直線コネクタ 752"/>
        <xdr:cNvCxnSpPr/>
      </xdr:nvCxnSpPr>
      <xdr:spPr>
        <a:xfrm>
          <a:off x="22072600" y="52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8092</xdr:rowOff>
    </xdr:from>
    <xdr:to>
      <xdr:col>116</xdr:col>
      <xdr:colOff>63500</xdr:colOff>
      <xdr:row>39</xdr:row>
      <xdr:rowOff>98878</xdr:rowOff>
    </xdr:to>
    <xdr:cxnSp macro="">
      <xdr:nvCxnSpPr>
        <xdr:cNvPr id="754" name="直線コネクタ 753"/>
        <xdr:cNvCxnSpPr/>
      </xdr:nvCxnSpPr>
      <xdr:spPr>
        <a:xfrm flipV="1">
          <a:off x="21323300" y="6523192"/>
          <a:ext cx="838200" cy="26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9524</xdr:rowOff>
    </xdr:from>
    <xdr:ext cx="313932" cy="259045"/>
    <xdr:sp macro="" textlink="">
      <xdr:nvSpPr>
        <xdr:cNvPr id="755" name="諸支出金平均値テキスト"/>
        <xdr:cNvSpPr txBox="1"/>
      </xdr:nvSpPr>
      <xdr:spPr>
        <a:xfrm>
          <a:off x="22212300" y="669607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31097</xdr:rowOff>
    </xdr:from>
    <xdr:to>
      <xdr:col>116</xdr:col>
      <xdr:colOff>114300</xdr:colOff>
      <xdr:row>39</xdr:row>
      <xdr:rowOff>132697</xdr:rowOff>
    </xdr:to>
    <xdr:sp macro="" textlink="">
      <xdr:nvSpPr>
        <xdr:cNvPr id="756" name="フローチャート: 判断 755"/>
        <xdr:cNvSpPr/>
      </xdr:nvSpPr>
      <xdr:spPr>
        <a:xfrm>
          <a:off x="221107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29138</xdr:rowOff>
    </xdr:from>
    <xdr:to>
      <xdr:col>112</xdr:col>
      <xdr:colOff>38100</xdr:colOff>
      <xdr:row>39</xdr:row>
      <xdr:rowOff>130738</xdr:rowOff>
    </xdr:to>
    <xdr:sp macro="" textlink="">
      <xdr:nvSpPr>
        <xdr:cNvPr id="758" name="フローチャート: 判断 757"/>
        <xdr:cNvSpPr/>
      </xdr:nvSpPr>
      <xdr:spPr>
        <a:xfrm>
          <a:off x="21272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147265</xdr:rowOff>
    </xdr:from>
    <xdr:ext cx="313932" cy="259045"/>
    <xdr:sp macro="" textlink="">
      <xdr:nvSpPr>
        <xdr:cNvPr id="759" name="テキスト ボックス 758"/>
        <xdr:cNvSpPr txBox="1"/>
      </xdr:nvSpPr>
      <xdr:spPr>
        <a:xfrm>
          <a:off x="21166333" y="6490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24892</xdr:rowOff>
    </xdr:from>
    <xdr:to>
      <xdr:col>107</xdr:col>
      <xdr:colOff>101600</xdr:colOff>
      <xdr:row>39</xdr:row>
      <xdr:rowOff>126492</xdr:rowOff>
    </xdr:to>
    <xdr:sp macro="" textlink="">
      <xdr:nvSpPr>
        <xdr:cNvPr id="761" name="フローチャート: 判断 760"/>
        <xdr:cNvSpPr/>
      </xdr:nvSpPr>
      <xdr:spPr>
        <a:xfrm>
          <a:off x="203835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143019</xdr:rowOff>
    </xdr:from>
    <xdr:ext cx="313932" cy="259045"/>
    <xdr:sp macro="" textlink="">
      <xdr:nvSpPr>
        <xdr:cNvPr id="762" name="テキスト ボックス 761"/>
        <xdr:cNvSpPr txBox="1"/>
      </xdr:nvSpPr>
      <xdr:spPr>
        <a:xfrm>
          <a:off x="20277333" y="64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167277</xdr:rowOff>
    </xdr:from>
    <xdr:to>
      <xdr:col>102</xdr:col>
      <xdr:colOff>165100</xdr:colOff>
      <xdr:row>39</xdr:row>
      <xdr:rowOff>97427</xdr:rowOff>
    </xdr:to>
    <xdr:sp macro="" textlink="">
      <xdr:nvSpPr>
        <xdr:cNvPr id="764" name="フローチャート: 判断 763"/>
        <xdr:cNvSpPr/>
      </xdr:nvSpPr>
      <xdr:spPr>
        <a:xfrm>
          <a:off x="19494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113954</xdr:rowOff>
    </xdr:from>
    <xdr:ext cx="378565" cy="259045"/>
    <xdr:sp macro="" textlink="">
      <xdr:nvSpPr>
        <xdr:cNvPr id="765" name="テキスト ボックス 764"/>
        <xdr:cNvSpPr txBox="1"/>
      </xdr:nvSpPr>
      <xdr:spPr>
        <a:xfrm>
          <a:off x="19356017" y="64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143438</xdr:rowOff>
    </xdr:from>
    <xdr:to>
      <xdr:col>98</xdr:col>
      <xdr:colOff>38100</xdr:colOff>
      <xdr:row>39</xdr:row>
      <xdr:rowOff>73588</xdr:rowOff>
    </xdr:to>
    <xdr:sp macro="" textlink="">
      <xdr:nvSpPr>
        <xdr:cNvPr id="766" name="フローチャート: 判断 765"/>
        <xdr:cNvSpPr/>
      </xdr:nvSpPr>
      <xdr:spPr>
        <a:xfrm>
          <a:off x="18605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90114</xdr:rowOff>
    </xdr:from>
    <xdr:ext cx="378565" cy="259045"/>
    <xdr:sp macro="" textlink="">
      <xdr:nvSpPr>
        <xdr:cNvPr id="767" name="テキスト ボックス 766"/>
        <xdr:cNvSpPr txBox="1"/>
      </xdr:nvSpPr>
      <xdr:spPr>
        <a:xfrm>
          <a:off x="18467017" y="643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128742</xdr:rowOff>
    </xdr:from>
    <xdr:to>
      <xdr:col>116</xdr:col>
      <xdr:colOff>114300</xdr:colOff>
      <xdr:row>38</xdr:row>
      <xdr:rowOff>58892</xdr:rowOff>
    </xdr:to>
    <xdr:sp macro="" textlink="">
      <xdr:nvSpPr>
        <xdr:cNvPr id="773" name="楕円 772"/>
        <xdr:cNvSpPr/>
      </xdr:nvSpPr>
      <xdr:spPr>
        <a:xfrm>
          <a:off x="22110700" y="647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151619</xdr:rowOff>
    </xdr:from>
    <xdr:ext cx="378565" cy="259045"/>
    <xdr:sp macro="" textlink="">
      <xdr:nvSpPr>
        <xdr:cNvPr id="774" name="諸支出金該当値テキスト"/>
        <xdr:cNvSpPr txBox="1"/>
      </xdr:nvSpPr>
      <xdr:spPr>
        <a:xfrm>
          <a:off x="22212300" y="6323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類似団体内においても人口密度が高いことが功を奏し、全体的に平均を下回る「効率の良い」支出となっている。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その中でも、「教育費」は小中学校の大規模改造が集中した影響で、平均を上回る状況が続く見込みである。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「労働費」のみ類似団体平均の約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倍と突出しているが、これは「労働費」の大半を占める「労働者住宅資金融資対策事業（借入時の信用保証料補助）」が原因となっている。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また平成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年度の「諸支出金」は、庁舎に隣接する民有地を普通財産として購入したため、大幅に増加している。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兵庫県播磨町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年度末財政調整基金残高は、財源調整のため</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億円を取り崩すものの前年度の剰余金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億円及び、運用利子</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億円を基金に編入したことにより約</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億円となり前年度に比べ約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標準財政規模比は約</a:t>
          </a:r>
          <a:r>
            <a:rPr kumimoji="1" lang="en-US" altLang="ja-JP" sz="1100">
              <a:solidFill>
                <a:schemeClr val="dk1"/>
              </a:solidFill>
              <a:effectLst/>
              <a:latin typeface="+mn-lt"/>
              <a:ea typeface="+mn-ea"/>
              <a:cs typeface="+mn-cs"/>
            </a:rPr>
            <a:t>64</a:t>
          </a:r>
          <a:r>
            <a:rPr kumimoji="1" lang="ja-JP" altLang="ja-JP" sz="1100">
              <a:solidFill>
                <a:schemeClr val="dk1"/>
              </a:solidFill>
              <a:effectLst/>
              <a:latin typeface="+mn-lt"/>
              <a:ea typeface="+mn-ea"/>
              <a:cs typeface="+mn-cs"/>
            </a:rPr>
            <a:t>％となっており、</a:t>
          </a:r>
          <a:r>
            <a:rPr kumimoji="1" lang="ja-JP" altLang="en-US"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％増加している</a:t>
          </a:r>
          <a:r>
            <a:rPr kumimoji="1" lang="ja-JP" altLang="ja-JP" sz="1100">
              <a:solidFill>
                <a:schemeClr val="dk1"/>
              </a:solidFill>
              <a:effectLst/>
              <a:latin typeface="+mn-lt"/>
              <a:ea typeface="+mn-ea"/>
              <a:cs typeface="+mn-cs"/>
            </a:rPr>
            <a:t>。学校関係を主とする公共施設等の老朽化対策が今後</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年間に集中して</a:t>
          </a:r>
          <a:r>
            <a:rPr kumimoji="1" lang="ja-JP" altLang="en-US" sz="1100">
              <a:solidFill>
                <a:schemeClr val="dk1"/>
              </a:solidFill>
              <a:effectLst/>
              <a:latin typeface="+mn-lt"/>
              <a:ea typeface="+mn-ea"/>
              <a:cs typeface="+mn-cs"/>
            </a:rPr>
            <a:t>いるため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その間に必要な財源を試算し、その分を平成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年度に特定目的基金である公共施設整備基金に振り替える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また、実質収支額については、翌年度に繰り越すべき財源が</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億円であり、前年度と比較し</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億円増となっている。実質単年度収支は、町税・交付税等</a:t>
          </a:r>
          <a:r>
            <a:rPr kumimoji="1" lang="ja-JP" altLang="en-US" sz="1100">
              <a:solidFill>
                <a:schemeClr val="dk1"/>
              </a:solidFill>
              <a:effectLst/>
              <a:latin typeface="+mn-lt"/>
              <a:ea typeface="+mn-ea"/>
              <a:cs typeface="+mn-cs"/>
            </a:rPr>
            <a:t>は増</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取り崩し</a:t>
          </a:r>
          <a:r>
            <a:rPr kumimoji="1" lang="ja-JP" altLang="en-US" sz="1100">
              <a:solidFill>
                <a:schemeClr val="dk1"/>
              </a:solidFill>
              <a:effectLst/>
              <a:latin typeface="+mn-lt"/>
              <a:ea typeface="+mn-ea"/>
              <a:cs typeface="+mn-cs"/>
            </a:rPr>
            <a:t>額</a:t>
          </a:r>
          <a:r>
            <a:rPr kumimoji="1" lang="ja-JP" altLang="ja-JP" sz="1100">
              <a:solidFill>
                <a:schemeClr val="dk1"/>
              </a:solidFill>
              <a:effectLst/>
              <a:latin typeface="+mn-lt"/>
              <a:ea typeface="+mn-ea"/>
              <a:cs typeface="+mn-cs"/>
            </a:rPr>
            <a:t>行っていることから赤字となっている。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兵庫県播磨町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のほか国民健康保険事業や水道事業などの公営事業会計を含む全ての会計の赤字や黒字を合算し、その団体における資金の不足の程度を把握するもので、町税等の財源の規模と比較し、指標化されたものであ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年度においては、全ての会計において黒字で、連結実質収支は</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億円（</a:t>
          </a:r>
          <a:r>
            <a:rPr kumimoji="1" lang="en-US" altLang="ja-JP" sz="1100">
              <a:solidFill>
                <a:schemeClr val="dk1"/>
              </a:solidFill>
              <a:effectLst/>
              <a:latin typeface="+mn-lt"/>
              <a:ea typeface="+mn-ea"/>
              <a:cs typeface="+mn-cs"/>
            </a:rPr>
            <a:t>39.13</a:t>
          </a:r>
          <a:r>
            <a:rPr kumimoji="1" lang="ja-JP" altLang="ja-JP" sz="1100">
              <a:solidFill>
                <a:schemeClr val="dk1"/>
              </a:solidFill>
              <a:effectLst/>
              <a:latin typeface="+mn-lt"/>
              <a:ea typeface="+mn-ea"/>
              <a:cs typeface="+mn-cs"/>
            </a:rPr>
            <a:t>％）の黒字となり、連結実質赤字額は発生しておらず、基準を大幅に下回っている。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兵庫県播磨町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年代に発行した公共施設や教育施設等の整備のための地方債の借入もその償還が終了しつつあり、普通会計における元利償還金は、事業に係る分については減少傾向にあ</a:t>
          </a:r>
          <a:r>
            <a:rPr kumimoji="1" lang="ja-JP" altLang="en-US" sz="1100">
              <a:solidFill>
                <a:schemeClr val="dk1"/>
              </a:solidFill>
              <a:effectLst/>
              <a:latin typeface="+mn-lt"/>
              <a:ea typeface="+mn-ea"/>
              <a:cs typeface="+mn-cs"/>
            </a:rPr>
            <a:t>った</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近年の特に義務教育施設の大規模改造に係る財源として起債を活用したため、増加傾向に転じている。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a:t>
          </a:r>
          <a:r>
            <a:rPr kumimoji="1" lang="ja-JP" altLang="ja-JP" sz="1100">
              <a:solidFill>
                <a:schemeClr val="dk1"/>
              </a:solidFill>
              <a:effectLst/>
              <a:latin typeface="+mn-lt"/>
              <a:ea typeface="+mn-ea"/>
              <a:cs typeface="+mn-cs"/>
            </a:rPr>
            <a:t>普通交付税の補完的な臨時財政対策債分については年々増加傾向にある。ただ、この公債費については算入公債費の中に含まれることからその増加分については抑制されることになる。</a:t>
          </a:r>
          <a:endParaRPr lang="ja-JP" altLang="ja-JP" sz="1400">
            <a:effectLst/>
          </a:endParaRPr>
        </a:p>
        <a:p>
          <a:r>
            <a:rPr kumimoji="1" lang="ja-JP" altLang="ja-JP" sz="1100">
              <a:solidFill>
                <a:schemeClr val="dk1"/>
              </a:solidFill>
              <a:effectLst/>
              <a:latin typeface="+mn-lt"/>
              <a:ea typeface="+mn-ea"/>
              <a:cs typeface="+mn-cs"/>
            </a:rPr>
            <a:t>　公営企業債の元利償還金に対する繰入金においては、その大部分を占める下水道事業特別会計において、下水道整備の進捗も進み、今後の地方債の借入額についてはピーク時の５分の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以内になる見込であり、将来の実質公債費比率を引き下げる要因のひとつにあげられる。</a:t>
          </a:r>
          <a:endParaRPr lang="ja-JP" altLang="ja-JP" sz="1400">
            <a:effectLst/>
          </a:endParaRPr>
        </a:p>
        <a:p>
          <a:r>
            <a:rPr kumimoji="1" lang="ja-JP" altLang="ja-JP" sz="1100">
              <a:solidFill>
                <a:schemeClr val="dk1"/>
              </a:solidFill>
              <a:effectLst/>
              <a:latin typeface="+mn-lt"/>
              <a:ea typeface="+mn-ea"/>
              <a:cs typeface="+mn-cs"/>
            </a:rPr>
            <a:t>　今後は、公共施設やインフラの一斉更新時期が続くため、公共施設等総合管理計画に基づいた老朽化対策を実施し、その財源として起債も活用していくこととなり、数値の悪化が見込まれる。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兵庫県播磨町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の発行方針として「地方債の発行に際しては、普通交付税の基準財政需要額に算入されること」を条件にこれまで発行する地方債の取捨選択を行ってきたところであり、その結果として、これまでの将来負担比率においては、マイナス値が続いているものと分析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しかし</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年度における将来負担額の「地方債残高」については前年度</a:t>
          </a:r>
          <a:r>
            <a:rPr kumimoji="1" lang="ja-JP" altLang="en-US" sz="1100">
              <a:solidFill>
                <a:schemeClr val="dk1"/>
              </a:solidFill>
              <a:effectLst/>
              <a:latin typeface="+mn-lt"/>
              <a:ea typeface="+mn-ea"/>
              <a:cs typeface="+mn-cs"/>
            </a:rPr>
            <a:t>から増額になる一方</a:t>
          </a:r>
          <a:r>
            <a:rPr kumimoji="1" lang="ja-JP" altLang="ja-JP" sz="1100">
              <a:solidFill>
                <a:schemeClr val="dk1"/>
              </a:solidFill>
              <a:effectLst/>
              <a:latin typeface="+mn-lt"/>
              <a:ea typeface="+mn-ea"/>
              <a:cs typeface="+mn-cs"/>
            </a:rPr>
            <a:t>、ここから差し引かれる充当可能財源等の「基準財政需要額算入見込額」について</a:t>
          </a:r>
          <a:r>
            <a:rPr kumimoji="1" lang="ja-JP" altLang="en-US" sz="1100">
              <a:solidFill>
                <a:schemeClr val="dk1"/>
              </a:solidFill>
              <a:effectLst/>
              <a:latin typeface="+mn-lt"/>
              <a:ea typeface="+mn-ea"/>
              <a:cs typeface="+mn-cs"/>
            </a:rPr>
            <a:t>は減少しており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交付税措置の無い起債も活用し出した影響が出始めている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は、公共施設やインフラの一斉更新時期が続き、その財源として起債も活用していくため、将来負担比率の悪化が見込まれるが、「施設等の老朽化」というもう一つの将来負担を低減するため長期的・計画的な更新・維持管理を行っ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兵庫県播磨町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年度は、財政調整基金の積み立て額が、取崩し額を上回ったこと、及び第３セクターである臨海管理センターへの出資金の大部分を町に戻して緑化基金に積み立てたことにより、約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年間に必要な公共施設の老朽化対策費用を試算し、その必要額を、財政調整基金から特定目的基金である公共施設整備基金に振り替えることで計画的な取崩しを行っていく。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「一般廃棄物施設整備基金」・・・２市２町広域ごみ処理施設整備費負担金に充当する。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「公共施設整備基金」・・・公共施設の新築、大規模改造、老朽化対策等に充当する。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「緑化基金」・・・緑化の推進又は緑の保全の事業に充当する。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「長寿社会福祉基金」・・・長寿社会の福祉の向上に寄与する事業に充当する。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「公共公益施設整備基金」・・・公共・公益施設の整備に充当する。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「一般廃棄物施設整備基金」・・・２市２町広域ごみ処理施設整備費負担金への充当により減。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「公共施設整備基金」・・・基金利息の積立により増。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「緑化基金」・・・第３セクターである臨海管理センターへの、出資金の大部分を町に戻して新規に積み立て。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「長寿社会福祉基金」・・・福祉会館改修事業への充当により減。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「公共公益施設整備基金」・・・基金利息の積立により増（表示単位未満のため反映されず）。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「一般廃棄物施設整備基金」・・・平成３３年度までは、２市２町広域ごみ処理施設整備費負担金に充当する。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「公共施設整備基金」・・・公共施設等総合管理計画、及び策定中の個別施設修繕計画素案に基づき、計画的に積立・繰入を行う。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「緑化基金」・・・緑化を推進するための「緑の拠点」整備に向けた検討・設計を行う。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「長寿社会福祉基金」・・・福祉会館の改修事業を実施する年度に、財源として繰り入れを行う。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「公共公益施設整備基金」・・・当面、活用する予定は無い。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年度は、法人町民税や普通交付税等の一般財源が増収となった影響で、財政調整基金の積み立て額が取崩し額を上回ったことにより、約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億円増加している。</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mn-lt"/>
              <a:ea typeface="+mn-ea"/>
              <a:cs typeface="+mn-cs"/>
            </a:rPr>
            <a:t>　</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年間に必要な公共施設の老朽化対策費用を試算し、その必要額を、財政調整基金から特定目的基金である公共施設整備基金に振り替えることで計画的な取崩しを行っていく。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endParaRPr lang="ja-JP" altLang="ja-JP" sz="16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満期一括償還等を行っていないため、積み立てていない。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当面、活用する予定は無い。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兵庫県播磨町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34,615
34,205
9.13
12,238,522
11,395,625
690,802
6,697,015
8,564,552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6" name="テキスト ボックス 35"/>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7" name="テキスト ボックス 36"/>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8" name="テキスト ボックス 37"/>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9" name="テキスト ボックス 38"/>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2" name="正方形/長方形 4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3" name="正方形/長方形 5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4" name="正方形/長方形 5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55" name="正方形/長方形 5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56" name="正方形/長方形 55"/>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7" name="正方形/長方形 5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8" name="正方形/長方形 5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9" name="正方形/長方形 5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60" name="正方形/長方形 5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61" name="正方形/長方形 6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2" name="正方形/長方形 6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3" name="正方形/長方形 6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4" name="正方形/長方形 6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5" name="正方形/長方形 6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6" name="テキスト ボックス 6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債務償還可能年数は類似団体平均を下回っており、主な要因としては、</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・充当可能財源として、一定の基金残高を保っていること</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・充当可能財源として、都市計画税（特定歳入）があること</a:t>
          </a:r>
        </a:p>
        <a:p>
          <a:r>
            <a:rPr lang="ja-JP" altLang="en-US" sz="1100" b="0" i="0" u="none" strike="noStrike" baseline="0" smtClean="0">
              <a:solidFill>
                <a:schemeClr val="dk1"/>
              </a:solidFill>
              <a:latin typeface="+mn-lt"/>
              <a:ea typeface="+mn-ea"/>
              <a:cs typeface="+mn-cs"/>
            </a:rPr>
            <a:t>・起債の償還期間を、施設の次回更新等を考慮して通常よりも短くしていること</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・人口当たりの職員数が、県内・全国でもトップクラスの少なさであるため人件費が低く抑えられていること</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が考えられる。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67" name="テキスト ボックス 6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8" name="直線コネクタ 6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69" name="直線コネクタ 6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70" name="テキスト ボックス 6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71" name="直線コネクタ 7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72" name="テキスト ボックス 71"/>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73" name="直線コネクタ 7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74" name="テキスト ボックス 73"/>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5" name="直線コネクタ 7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76" name="テキスト ボックス 75"/>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7" name="直線コネクタ 7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78" name="テキスト ボックス 77"/>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9" name="直線コネクタ 7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80" name="テキスト ボックス 7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8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77682</xdr:rowOff>
    </xdr:from>
    <xdr:to>
      <xdr:col>76</xdr:col>
      <xdr:colOff>21589</xdr:colOff>
      <xdr:row>34</xdr:row>
      <xdr:rowOff>151342</xdr:rowOff>
    </xdr:to>
    <xdr:cxnSp macro="">
      <xdr:nvCxnSpPr>
        <xdr:cNvPr id="82" name="直線コネクタ 81"/>
        <xdr:cNvCxnSpPr/>
      </xdr:nvCxnSpPr>
      <xdr:spPr>
        <a:xfrm flipV="1">
          <a:off x="14793595" y="5478357"/>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83"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84" name="直線コネクタ 8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24359</xdr:rowOff>
    </xdr:from>
    <xdr:ext cx="405111" cy="259045"/>
    <xdr:sp macro="" textlink="">
      <xdr:nvSpPr>
        <xdr:cNvPr id="85" name="債務償還可能年数最大値テキスト"/>
        <xdr:cNvSpPr txBox="1"/>
      </xdr:nvSpPr>
      <xdr:spPr>
        <a:xfrm>
          <a:off x="14846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77682</xdr:rowOff>
    </xdr:from>
    <xdr:to>
      <xdr:col>76</xdr:col>
      <xdr:colOff>111125</xdr:colOff>
      <xdr:row>27</xdr:row>
      <xdr:rowOff>77682</xdr:rowOff>
    </xdr:to>
    <xdr:cxnSp macro="">
      <xdr:nvCxnSpPr>
        <xdr:cNvPr id="86" name="直線コネクタ 85"/>
        <xdr:cNvCxnSpPr/>
      </xdr:nvCxnSpPr>
      <xdr:spPr>
        <a:xfrm>
          <a:off x="14706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41715</xdr:rowOff>
    </xdr:from>
    <xdr:ext cx="340478" cy="259045"/>
    <xdr:sp macro="" textlink="">
      <xdr:nvSpPr>
        <xdr:cNvPr id="87" name="債務償還可能年数平均値テキスト"/>
        <xdr:cNvSpPr txBox="1"/>
      </xdr:nvSpPr>
      <xdr:spPr>
        <a:xfrm>
          <a:off x="14846300" y="612819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18838</xdr:rowOff>
    </xdr:from>
    <xdr:to>
      <xdr:col>76</xdr:col>
      <xdr:colOff>73025</xdr:colOff>
      <xdr:row>32</xdr:row>
      <xdr:rowOff>120438</xdr:rowOff>
    </xdr:to>
    <xdr:sp macro="" textlink="">
      <xdr:nvSpPr>
        <xdr:cNvPr id="88" name="フローチャート: 判断 87"/>
        <xdr:cNvSpPr/>
      </xdr:nvSpPr>
      <xdr:spPr>
        <a:xfrm>
          <a:off x="14744700" y="627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9" name="テキスト ボックス 8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0" name="テキスト ボックス 8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1" name="テキスト ボックス 9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2" name="テキスト ボックス 9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3" name="テキスト ボックス 9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171238</xdr:rowOff>
    </xdr:from>
    <xdr:to>
      <xdr:col>76</xdr:col>
      <xdr:colOff>73025</xdr:colOff>
      <xdr:row>34</xdr:row>
      <xdr:rowOff>101388</xdr:rowOff>
    </xdr:to>
    <xdr:sp macro="" textlink="">
      <xdr:nvSpPr>
        <xdr:cNvPr id="94" name="楕円 93"/>
        <xdr:cNvSpPr/>
      </xdr:nvSpPr>
      <xdr:spPr>
        <a:xfrm>
          <a:off x="14744700" y="660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86165</xdr:rowOff>
    </xdr:from>
    <xdr:ext cx="340478" cy="259045"/>
    <xdr:sp macro="" textlink="">
      <xdr:nvSpPr>
        <xdr:cNvPr id="95" name="債務償還可能年数該当値テキスト"/>
        <xdr:cNvSpPr txBox="1"/>
      </xdr:nvSpPr>
      <xdr:spPr>
        <a:xfrm>
          <a:off x="14846300" y="65155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6" name="正方形/長方形 9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7" name="正方形/長方形 9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98" name="正方形/長方形 9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99" name="正方形/長方形 9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00" name="テキスト ボックス 9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01" name="テキスト ボックス 10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兵庫県播磨町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34,615
34,205
9.13
12,238,522
11,395,625
690,802
6,697,015
8,564,552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兵庫県播磨町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34,615
34,205
9.13
12,238,522
11,395,625
690,802
6,697,015
8,564,552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12238522</v>
      </c>
      <c r="BO4" s="441"/>
      <c r="BP4" s="441"/>
      <c r="BQ4" s="441"/>
      <c r="BR4" s="441"/>
      <c r="BS4" s="441"/>
      <c r="BT4" s="441"/>
      <c r="BU4" s="442"/>
      <c r="BV4" s="440">
        <v>11495603</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10.3</v>
      </c>
      <c r="CU4" s="622"/>
      <c r="CV4" s="622"/>
      <c r="CW4" s="622"/>
      <c r="CX4" s="622"/>
      <c r="CY4" s="622"/>
      <c r="CZ4" s="622"/>
      <c r="DA4" s="623"/>
      <c r="DB4" s="621">
        <v>10.1</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11395625</v>
      </c>
      <c r="BO5" s="446"/>
      <c r="BP5" s="446"/>
      <c r="BQ5" s="446"/>
      <c r="BR5" s="446"/>
      <c r="BS5" s="446"/>
      <c r="BT5" s="446"/>
      <c r="BU5" s="447"/>
      <c r="BV5" s="445">
        <v>10575320</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90.3</v>
      </c>
      <c r="CU5" s="416"/>
      <c r="CV5" s="416"/>
      <c r="CW5" s="416"/>
      <c r="CX5" s="416"/>
      <c r="CY5" s="416"/>
      <c r="CZ5" s="416"/>
      <c r="DA5" s="417"/>
      <c r="DB5" s="415">
        <v>96.5</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842897</v>
      </c>
      <c r="BO6" s="446"/>
      <c r="BP6" s="446"/>
      <c r="BQ6" s="446"/>
      <c r="BR6" s="446"/>
      <c r="BS6" s="446"/>
      <c r="BT6" s="446"/>
      <c r="BU6" s="447"/>
      <c r="BV6" s="445">
        <v>920283</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97.5</v>
      </c>
      <c r="CU6" s="596"/>
      <c r="CV6" s="596"/>
      <c r="CW6" s="596"/>
      <c r="CX6" s="596"/>
      <c r="CY6" s="596"/>
      <c r="CZ6" s="596"/>
      <c r="DA6" s="597"/>
      <c r="DB6" s="595">
        <v>102.4</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100</v>
      </c>
      <c r="AV7" s="503"/>
      <c r="AW7" s="503"/>
      <c r="AX7" s="503"/>
      <c r="AY7" s="425" t="s">
        <v>101</v>
      </c>
      <c r="AZ7" s="426"/>
      <c r="BA7" s="426"/>
      <c r="BB7" s="426"/>
      <c r="BC7" s="426"/>
      <c r="BD7" s="426"/>
      <c r="BE7" s="426"/>
      <c r="BF7" s="426"/>
      <c r="BG7" s="426"/>
      <c r="BH7" s="426"/>
      <c r="BI7" s="426"/>
      <c r="BJ7" s="426"/>
      <c r="BK7" s="426"/>
      <c r="BL7" s="426"/>
      <c r="BM7" s="427"/>
      <c r="BN7" s="445">
        <v>152095</v>
      </c>
      <c r="BO7" s="446"/>
      <c r="BP7" s="446"/>
      <c r="BQ7" s="446"/>
      <c r="BR7" s="446"/>
      <c r="BS7" s="446"/>
      <c r="BT7" s="446"/>
      <c r="BU7" s="447"/>
      <c r="BV7" s="445">
        <v>245587</v>
      </c>
      <c r="BW7" s="446"/>
      <c r="BX7" s="446"/>
      <c r="BY7" s="446"/>
      <c r="BZ7" s="446"/>
      <c r="CA7" s="446"/>
      <c r="CB7" s="446"/>
      <c r="CC7" s="447"/>
      <c r="CD7" s="454" t="s">
        <v>102</v>
      </c>
      <c r="CE7" s="455"/>
      <c r="CF7" s="455"/>
      <c r="CG7" s="455"/>
      <c r="CH7" s="455"/>
      <c r="CI7" s="455"/>
      <c r="CJ7" s="455"/>
      <c r="CK7" s="455"/>
      <c r="CL7" s="455"/>
      <c r="CM7" s="455"/>
      <c r="CN7" s="455"/>
      <c r="CO7" s="455"/>
      <c r="CP7" s="455"/>
      <c r="CQ7" s="455"/>
      <c r="CR7" s="455"/>
      <c r="CS7" s="456"/>
      <c r="CT7" s="445">
        <v>6697015</v>
      </c>
      <c r="CU7" s="446"/>
      <c r="CV7" s="446"/>
      <c r="CW7" s="446"/>
      <c r="CX7" s="446"/>
      <c r="CY7" s="446"/>
      <c r="CZ7" s="446"/>
      <c r="DA7" s="447"/>
      <c r="DB7" s="445">
        <v>6697859</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103</v>
      </c>
      <c r="AN8" s="419"/>
      <c r="AO8" s="419"/>
      <c r="AP8" s="419"/>
      <c r="AQ8" s="419"/>
      <c r="AR8" s="419"/>
      <c r="AS8" s="419"/>
      <c r="AT8" s="420"/>
      <c r="AU8" s="502" t="s">
        <v>104</v>
      </c>
      <c r="AV8" s="503"/>
      <c r="AW8" s="503"/>
      <c r="AX8" s="503"/>
      <c r="AY8" s="425" t="s">
        <v>105</v>
      </c>
      <c r="AZ8" s="426"/>
      <c r="BA8" s="426"/>
      <c r="BB8" s="426"/>
      <c r="BC8" s="426"/>
      <c r="BD8" s="426"/>
      <c r="BE8" s="426"/>
      <c r="BF8" s="426"/>
      <c r="BG8" s="426"/>
      <c r="BH8" s="426"/>
      <c r="BI8" s="426"/>
      <c r="BJ8" s="426"/>
      <c r="BK8" s="426"/>
      <c r="BL8" s="426"/>
      <c r="BM8" s="427"/>
      <c r="BN8" s="445">
        <v>690802</v>
      </c>
      <c r="BO8" s="446"/>
      <c r="BP8" s="446"/>
      <c r="BQ8" s="446"/>
      <c r="BR8" s="446"/>
      <c r="BS8" s="446"/>
      <c r="BT8" s="446"/>
      <c r="BU8" s="447"/>
      <c r="BV8" s="445">
        <v>674696</v>
      </c>
      <c r="BW8" s="446"/>
      <c r="BX8" s="446"/>
      <c r="BY8" s="446"/>
      <c r="BZ8" s="446"/>
      <c r="CA8" s="446"/>
      <c r="CB8" s="446"/>
      <c r="CC8" s="447"/>
      <c r="CD8" s="454" t="s">
        <v>106</v>
      </c>
      <c r="CE8" s="455"/>
      <c r="CF8" s="455"/>
      <c r="CG8" s="455"/>
      <c r="CH8" s="455"/>
      <c r="CI8" s="455"/>
      <c r="CJ8" s="455"/>
      <c r="CK8" s="455"/>
      <c r="CL8" s="455"/>
      <c r="CM8" s="455"/>
      <c r="CN8" s="455"/>
      <c r="CO8" s="455"/>
      <c r="CP8" s="455"/>
      <c r="CQ8" s="455"/>
      <c r="CR8" s="455"/>
      <c r="CS8" s="456"/>
      <c r="CT8" s="558">
        <v>0.89</v>
      </c>
      <c r="CU8" s="559"/>
      <c r="CV8" s="559"/>
      <c r="CW8" s="559"/>
      <c r="CX8" s="559"/>
      <c r="CY8" s="559"/>
      <c r="CZ8" s="559"/>
      <c r="DA8" s="560"/>
      <c r="DB8" s="558">
        <v>0.89</v>
      </c>
      <c r="DC8" s="559"/>
      <c r="DD8" s="559"/>
      <c r="DE8" s="559"/>
      <c r="DF8" s="559"/>
      <c r="DG8" s="559"/>
      <c r="DH8" s="559"/>
      <c r="DI8" s="560"/>
      <c r="DJ8" s="165"/>
      <c r="DK8" s="165"/>
      <c r="DL8" s="165"/>
      <c r="DM8" s="165"/>
      <c r="DN8" s="165"/>
      <c r="DO8" s="165"/>
    </row>
    <row r="9" spans="1:119" ht="18.75" customHeight="1" thickBot="1">
      <c r="A9" s="166"/>
      <c r="B9" s="584" t="s">
        <v>107</v>
      </c>
      <c r="C9" s="585"/>
      <c r="D9" s="585"/>
      <c r="E9" s="585"/>
      <c r="F9" s="585"/>
      <c r="G9" s="585"/>
      <c r="H9" s="585"/>
      <c r="I9" s="585"/>
      <c r="J9" s="585"/>
      <c r="K9" s="508"/>
      <c r="L9" s="586" t="s">
        <v>108</v>
      </c>
      <c r="M9" s="587"/>
      <c r="N9" s="587"/>
      <c r="O9" s="587"/>
      <c r="P9" s="587"/>
      <c r="Q9" s="588"/>
      <c r="R9" s="589">
        <v>33739</v>
      </c>
      <c r="S9" s="590"/>
      <c r="T9" s="590"/>
      <c r="U9" s="590"/>
      <c r="V9" s="591"/>
      <c r="W9" s="524" t="s">
        <v>109</v>
      </c>
      <c r="X9" s="525"/>
      <c r="Y9" s="525"/>
      <c r="Z9" s="525"/>
      <c r="AA9" s="525"/>
      <c r="AB9" s="525"/>
      <c r="AC9" s="525"/>
      <c r="AD9" s="525"/>
      <c r="AE9" s="525"/>
      <c r="AF9" s="525"/>
      <c r="AG9" s="525"/>
      <c r="AH9" s="525"/>
      <c r="AI9" s="525"/>
      <c r="AJ9" s="525"/>
      <c r="AK9" s="525"/>
      <c r="AL9" s="592"/>
      <c r="AM9" s="514" t="s">
        <v>110</v>
      </c>
      <c r="AN9" s="419"/>
      <c r="AO9" s="419"/>
      <c r="AP9" s="419"/>
      <c r="AQ9" s="419"/>
      <c r="AR9" s="419"/>
      <c r="AS9" s="419"/>
      <c r="AT9" s="420"/>
      <c r="AU9" s="502" t="s">
        <v>111</v>
      </c>
      <c r="AV9" s="503"/>
      <c r="AW9" s="503"/>
      <c r="AX9" s="503"/>
      <c r="AY9" s="425" t="s">
        <v>112</v>
      </c>
      <c r="AZ9" s="426"/>
      <c r="BA9" s="426"/>
      <c r="BB9" s="426"/>
      <c r="BC9" s="426"/>
      <c r="BD9" s="426"/>
      <c r="BE9" s="426"/>
      <c r="BF9" s="426"/>
      <c r="BG9" s="426"/>
      <c r="BH9" s="426"/>
      <c r="BI9" s="426"/>
      <c r="BJ9" s="426"/>
      <c r="BK9" s="426"/>
      <c r="BL9" s="426"/>
      <c r="BM9" s="427"/>
      <c r="BN9" s="445">
        <v>16106</v>
      </c>
      <c r="BO9" s="446"/>
      <c r="BP9" s="446"/>
      <c r="BQ9" s="446"/>
      <c r="BR9" s="446"/>
      <c r="BS9" s="446"/>
      <c r="BT9" s="446"/>
      <c r="BU9" s="447"/>
      <c r="BV9" s="445">
        <v>23427</v>
      </c>
      <c r="BW9" s="446"/>
      <c r="BX9" s="446"/>
      <c r="BY9" s="446"/>
      <c r="BZ9" s="446"/>
      <c r="CA9" s="446"/>
      <c r="CB9" s="446"/>
      <c r="CC9" s="447"/>
      <c r="CD9" s="454" t="s">
        <v>113</v>
      </c>
      <c r="CE9" s="455"/>
      <c r="CF9" s="455"/>
      <c r="CG9" s="455"/>
      <c r="CH9" s="455"/>
      <c r="CI9" s="455"/>
      <c r="CJ9" s="455"/>
      <c r="CK9" s="455"/>
      <c r="CL9" s="455"/>
      <c r="CM9" s="455"/>
      <c r="CN9" s="455"/>
      <c r="CO9" s="455"/>
      <c r="CP9" s="455"/>
      <c r="CQ9" s="455"/>
      <c r="CR9" s="455"/>
      <c r="CS9" s="456"/>
      <c r="CT9" s="415">
        <v>10.1</v>
      </c>
      <c r="CU9" s="416"/>
      <c r="CV9" s="416"/>
      <c r="CW9" s="416"/>
      <c r="CX9" s="416"/>
      <c r="CY9" s="416"/>
      <c r="CZ9" s="416"/>
      <c r="DA9" s="417"/>
      <c r="DB9" s="415">
        <v>9.1</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114</v>
      </c>
      <c r="M10" s="419"/>
      <c r="N10" s="419"/>
      <c r="O10" s="419"/>
      <c r="P10" s="419"/>
      <c r="Q10" s="420"/>
      <c r="R10" s="421">
        <v>33183</v>
      </c>
      <c r="S10" s="422"/>
      <c r="T10" s="422"/>
      <c r="U10" s="422"/>
      <c r="V10" s="424"/>
      <c r="W10" s="593"/>
      <c r="X10" s="407"/>
      <c r="Y10" s="407"/>
      <c r="Z10" s="407"/>
      <c r="AA10" s="407"/>
      <c r="AB10" s="407"/>
      <c r="AC10" s="407"/>
      <c r="AD10" s="407"/>
      <c r="AE10" s="407"/>
      <c r="AF10" s="407"/>
      <c r="AG10" s="407"/>
      <c r="AH10" s="407"/>
      <c r="AI10" s="407"/>
      <c r="AJ10" s="407"/>
      <c r="AK10" s="407"/>
      <c r="AL10" s="594"/>
      <c r="AM10" s="514" t="s">
        <v>115</v>
      </c>
      <c r="AN10" s="419"/>
      <c r="AO10" s="419"/>
      <c r="AP10" s="419"/>
      <c r="AQ10" s="419"/>
      <c r="AR10" s="419"/>
      <c r="AS10" s="419"/>
      <c r="AT10" s="420"/>
      <c r="AU10" s="502" t="s">
        <v>116</v>
      </c>
      <c r="AV10" s="503"/>
      <c r="AW10" s="503"/>
      <c r="AX10" s="503"/>
      <c r="AY10" s="425" t="s">
        <v>117</v>
      </c>
      <c r="AZ10" s="426"/>
      <c r="BA10" s="426"/>
      <c r="BB10" s="426"/>
      <c r="BC10" s="426"/>
      <c r="BD10" s="426"/>
      <c r="BE10" s="426"/>
      <c r="BF10" s="426"/>
      <c r="BG10" s="426"/>
      <c r="BH10" s="426"/>
      <c r="BI10" s="426"/>
      <c r="BJ10" s="426"/>
      <c r="BK10" s="426"/>
      <c r="BL10" s="426"/>
      <c r="BM10" s="427"/>
      <c r="BN10" s="445">
        <v>6077</v>
      </c>
      <c r="BO10" s="446"/>
      <c r="BP10" s="446"/>
      <c r="BQ10" s="446"/>
      <c r="BR10" s="446"/>
      <c r="BS10" s="446"/>
      <c r="BT10" s="446"/>
      <c r="BU10" s="447"/>
      <c r="BV10" s="445">
        <v>9211</v>
      </c>
      <c r="BW10" s="446"/>
      <c r="BX10" s="446"/>
      <c r="BY10" s="446"/>
      <c r="BZ10" s="446"/>
      <c r="CA10" s="446"/>
      <c r="CB10" s="446"/>
      <c r="CC10" s="447"/>
      <c r="CD10" s="170" t="s">
        <v>118</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119</v>
      </c>
      <c r="M11" s="492"/>
      <c r="N11" s="492"/>
      <c r="O11" s="492"/>
      <c r="P11" s="492"/>
      <c r="Q11" s="493"/>
      <c r="R11" s="581" t="s">
        <v>120</v>
      </c>
      <c r="S11" s="582"/>
      <c r="T11" s="582"/>
      <c r="U11" s="582"/>
      <c r="V11" s="583"/>
      <c r="W11" s="593"/>
      <c r="X11" s="407"/>
      <c r="Y11" s="407"/>
      <c r="Z11" s="407"/>
      <c r="AA11" s="407"/>
      <c r="AB11" s="407"/>
      <c r="AC11" s="407"/>
      <c r="AD11" s="407"/>
      <c r="AE11" s="407"/>
      <c r="AF11" s="407"/>
      <c r="AG11" s="407"/>
      <c r="AH11" s="407"/>
      <c r="AI11" s="407"/>
      <c r="AJ11" s="407"/>
      <c r="AK11" s="407"/>
      <c r="AL11" s="594"/>
      <c r="AM11" s="514" t="s">
        <v>121</v>
      </c>
      <c r="AN11" s="419"/>
      <c r="AO11" s="419"/>
      <c r="AP11" s="419"/>
      <c r="AQ11" s="419"/>
      <c r="AR11" s="419"/>
      <c r="AS11" s="419"/>
      <c r="AT11" s="420"/>
      <c r="AU11" s="502" t="s">
        <v>100</v>
      </c>
      <c r="AV11" s="503"/>
      <c r="AW11" s="503"/>
      <c r="AX11" s="503"/>
      <c r="AY11" s="425" t="s">
        <v>122</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123</v>
      </c>
      <c r="CE11" s="455"/>
      <c r="CF11" s="455"/>
      <c r="CG11" s="455"/>
      <c r="CH11" s="455"/>
      <c r="CI11" s="455"/>
      <c r="CJ11" s="455"/>
      <c r="CK11" s="455"/>
      <c r="CL11" s="455"/>
      <c r="CM11" s="455"/>
      <c r="CN11" s="455"/>
      <c r="CO11" s="455"/>
      <c r="CP11" s="455"/>
      <c r="CQ11" s="455"/>
      <c r="CR11" s="455"/>
      <c r="CS11" s="456"/>
      <c r="CT11" s="558" t="s">
        <v>124</v>
      </c>
      <c r="CU11" s="559"/>
      <c r="CV11" s="559"/>
      <c r="CW11" s="559"/>
      <c r="CX11" s="559"/>
      <c r="CY11" s="559"/>
      <c r="CZ11" s="559"/>
      <c r="DA11" s="560"/>
      <c r="DB11" s="558" t="s">
        <v>124</v>
      </c>
      <c r="DC11" s="559"/>
      <c r="DD11" s="559"/>
      <c r="DE11" s="559"/>
      <c r="DF11" s="559"/>
      <c r="DG11" s="559"/>
      <c r="DH11" s="559"/>
      <c r="DI11" s="560"/>
      <c r="DJ11" s="165"/>
      <c r="DK11" s="165"/>
      <c r="DL11" s="165"/>
      <c r="DM11" s="165"/>
      <c r="DN11" s="165"/>
      <c r="DO11" s="165"/>
    </row>
    <row r="12" spans="1:119" ht="18.75" customHeight="1">
      <c r="A12" s="166"/>
      <c r="B12" s="561" t="s">
        <v>125</v>
      </c>
      <c r="C12" s="562"/>
      <c r="D12" s="562"/>
      <c r="E12" s="562"/>
      <c r="F12" s="562"/>
      <c r="G12" s="562"/>
      <c r="H12" s="562"/>
      <c r="I12" s="562"/>
      <c r="J12" s="562"/>
      <c r="K12" s="563"/>
      <c r="L12" s="570" t="s">
        <v>126</v>
      </c>
      <c r="M12" s="571"/>
      <c r="N12" s="571"/>
      <c r="O12" s="571"/>
      <c r="P12" s="571"/>
      <c r="Q12" s="572"/>
      <c r="R12" s="573">
        <v>34615</v>
      </c>
      <c r="S12" s="574"/>
      <c r="T12" s="574"/>
      <c r="U12" s="574"/>
      <c r="V12" s="575"/>
      <c r="W12" s="576" t="s">
        <v>1</v>
      </c>
      <c r="X12" s="503"/>
      <c r="Y12" s="503"/>
      <c r="Z12" s="503"/>
      <c r="AA12" s="503"/>
      <c r="AB12" s="577"/>
      <c r="AC12" s="502" t="s">
        <v>127</v>
      </c>
      <c r="AD12" s="503"/>
      <c r="AE12" s="503"/>
      <c r="AF12" s="503"/>
      <c r="AG12" s="577"/>
      <c r="AH12" s="502" t="s">
        <v>128</v>
      </c>
      <c r="AI12" s="503"/>
      <c r="AJ12" s="503"/>
      <c r="AK12" s="503"/>
      <c r="AL12" s="578"/>
      <c r="AM12" s="514" t="s">
        <v>129</v>
      </c>
      <c r="AN12" s="419"/>
      <c r="AO12" s="419"/>
      <c r="AP12" s="419"/>
      <c r="AQ12" s="419"/>
      <c r="AR12" s="419"/>
      <c r="AS12" s="419"/>
      <c r="AT12" s="420"/>
      <c r="AU12" s="502" t="s">
        <v>96</v>
      </c>
      <c r="AV12" s="503"/>
      <c r="AW12" s="503"/>
      <c r="AX12" s="503"/>
      <c r="AY12" s="425" t="s">
        <v>130</v>
      </c>
      <c r="AZ12" s="426"/>
      <c r="BA12" s="426"/>
      <c r="BB12" s="426"/>
      <c r="BC12" s="426"/>
      <c r="BD12" s="426"/>
      <c r="BE12" s="426"/>
      <c r="BF12" s="426"/>
      <c r="BG12" s="426"/>
      <c r="BH12" s="426"/>
      <c r="BI12" s="426"/>
      <c r="BJ12" s="426"/>
      <c r="BK12" s="426"/>
      <c r="BL12" s="426"/>
      <c r="BM12" s="427"/>
      <c r="BN12" s="445">
        <v>416169</v>
      </c>
      <c r="BO12" s="446"/>
      <c r="BP12" s="446"/>
      <c r="BQ12" s="446"/>
      <c r="BR12" s="446"/>
      <c r="BS12" s="446"/>
      <c r="BT12" s="446"/>
      <c r="BU12" s="447"/>
      <c r="BV12" s="445">
        <v>1396926</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124</v>
      </c>
      <c r="CU12" s="559"/>
      <c r="CV12" s="559"/>
      <c r="CW12" s="559"/>
      <c r="CX12" s="559"/>
      <c r="CY12" s="559"/>
      <c r="CZ12" s="559"/>
      <c r="DA12" s="560"/>
      <c r="DB12" s="558" t="s">
        <v>132</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133</v>
      </c>
      <c r="N13" s="546"/>
      <c r="O13" s="546"/>
      <c r="P13" s="546"/>
      <c r="Q13" s="547"/>
      <c r="R13" s="548">
        <v>34205</v>
      </c>
      <c r="S13" s="549"/>
      <c r="T13" s="549"/>
      <c r="U13" s="549"/>
      <c r="V13" s="550"/>
      <c r="W13" s="536" t="s">
        <v>134</v>
      </c>
      <c r="X13" s="458"/>
      <c r="Y13" s="458"/>
      <c r="Z13" s="458"/>
      <c r="AA13" s="458"/>
      <c r="AB13" s="459"/>
      <c r="AC13" s="421">
        <v>91</v>
      </c>
      <c r="AD13" s="422"/>
      <c r="AE13" s="422"/>
      <c r="AF13" s="422"/>
      <c r="AG13" s="423"/>
      <c r="AH13" s="421">
        <v>83</v>
      </c>
      <c r="AI13" s="422"/>
      <c r="AJ13" s="422"/>
      <c r="AK13" s="422"/>
      <c r="AL13" s="424"/>
      <c r="AM13" s="514" t="s">
        <v>135</v>
      </c>
      <c r="AN13" s="419"/>
      <c r="AO13" s="419"/>
      <c r="AP13" s="419"/>
      <c r="AQ13" s="419"/>
      <c r="AR13" s="419"/>
      <c r="AS13" s="419"/>
      <c r="AT13" s="420"/>
      <c r="AU13" s="502" t="s">
        <v>100</v>
      </c>
      <c r="AV13" s="503"/>
      <c r="AW13" s="503"/>
      <c r="AX13" s="503"/>
      <c r="AY13" s="425" t="s">
        <v>136</v>
      </c>
      <c r="AZ13" s="426"/>
      <c r="BA13" s="426"/>
      <c r="BB13" s="426"/>
      <c r="BC13" s="426"/>
      <c r="BD13" s="426"/>
      <c r="BE13" s="426"/>
      <c r="BF13" s="426"/>
      <c r="BG13" s="426"/>
      <c r="BH13" s="426"/>
      <c r="BI13" s="426"/>
      <c r="BJ13" s="426"/>
      <c r="BK13" s="426"/>
      <c r="BL13" s="426"/>
      <c r="BM13" s="427"/>
      <c r="BN13" s="445">
        <v>-393986</v>
      </c>
      <c r="BO13" s="446"/>
      <c r="BP13" s="446"/>
      <c r="BQ13" s="446"/>
      <c r="BR13" s="446"/>
      <c r="BS13" s="446"/>
      <c r="BT13" s="446"/>
      <c r="BU13" s="447"/>
      <c r="BV13" s="445">
        <v>-1364288</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-0.3</v>
      </c>
      <c r="CU13" s="416"/>
      <c r="CV13" s="416"/>
      <c r="CW13" s="416"/>
      <c r="CX13" s="416"/>
      <c r="CY13" s="416"/>
      <c r="CZ13" s="416"/>
      <c r="DA13" s="417"/>
      <c r="DB13" s="415">
        <v>0.4</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138</v>
      </c>
      <c r="M14" s="579"/>
      <c r="N14" s="579"/>
      <c r="O14" s="579"/>
      <c r="P14" s="579"/>
      <c r="Q14" s="580"/>
      <c r="R14" s="548">
        <v>34711</v>
      </c>
      <c r="S14" s="549"/>
      <c r="T14" s="549"/>
      <c r="U14" s="549"/>
      <c r="V14" s="550"/>
      <c r="W14" s="551"/>
      <c r="X14" s="461"/>
      <c r="Y14" s="461"/>
      <c r="Z14" s="461"/>
      <c r="AA14" s="461"/>
      <c r="AB14" s="462"/>
      <c r="AC14" s="541">
        <v>0.6</v>
      </c>
      <c r="AD14" s="542"/>
      <c r="AE14" s="542"/>
      <c r="AF14" s="542"/>
      <c r="AG14" s="543"/>
      <c r="AH14" s="541">
        <v>0.6</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t="s">
        <v>124</v>
      </c>
      <c r="CU14" s="553"/>
      <c r="CV14" s="553"/>
      <c r="CW14" s="553"/>
      <c r="CX14" s="553"/>
      <c r="CY14" s="553"/>
      <c r="CZ14" s="553"/>
      <c r="DA14" s="554"/>
      <c r="DB14" s="552" t="s">
        <v>132</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140</v>
      </c>
      <c r="N15" s="546"/>
      <c r="O15" s="546"/>
      <c r="P15" s="546"/>
      <c r="Q15" s="547"/>
      <c r="R15" s="548">
        <v>34300</v>
      </c>
      <c r="S15" s="549"/>
      <c r="T15" s="549"/>
      <c r="U15" s="549"/>
      <c r="V15" s="550"/>
      <c r="W15" s="536" t="s">
        <v>141</v>
      </c>
      <c r="X15" s="458"/>
      <c r="Y15" s="458"/>
      <c r="Z15" s="458"/>
      <c r="AA15" s="458"/>
      <c r="AB15" s="459"/>
      <c r="AC15" s="421">
        <v>5029</v>
      </c>
      <c r="AD15" s="422"/>
      <c r="AE15" s="422"/>
      <c r="AF15" s="422"/>
      <c r="AG15" s="423"/>
      <c r="AH15" s="421">
        <v>4938</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4375649</v>
      </c>
      <c r="BO15" s="441"/>
      <c r="BP15" s="441"/>
      <c r="BQ15" s="441"/>
      <c r="BR15" s="441"/>
      <c r="BS15" s="441"/>
      <c r="BT15" s="441"/>
      <c r="BU15" s="442"/>
      <c r="BV15" s="440">
        <v>4563212</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1"/>
      <c r="Y16" s="461"/>
      <c r="Z16" s="461"/>
      <c r="AA16" s="461"/>
      <c r="AB16" s="462"/>
      <c r="AC16" s="541">
        <v>33.700000000000003</v>
      </c>
      <c r="AD16" s="542"/>
      <c r="AE16" s="542"/>
      <c r="AF16" s="542"/>
      <c r="AG16" s="543"/>
      <c r="AH16" s="541">
        <v>33.9</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4971882</v>
      </c>
      <c r="BO16" s="446"/>
      <c r="BP16" s="446"/>
      <c r="BQ16" s="446"/>
      <c r="BR16" s="446"/>
      <c r="BS16" s="446"/>
      <c r="BT16" s="446"/>
      <c r="BU16" s="447"/>
      <c r="BV16" s="445">
        <v>5050677</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147</v>
      </c>
      <c r="N17" s="531"/>
      <c r="O17" s="531"/>
      <c r="P17" s="531"/>
      <c r="Q17" s="532"/>
      <c r="R17" s="533" t="s">
        <v>148</v>
      </c>
      <c r="S17" s="534"/>
      <c r="T17" s="534"/>
      <c r="U17" s="534"/>
      <c r="V17" s="535"/>
      <c r="W17" s="536" t="s">
        <v>149</v>
      </c>
      <c r="X17" s="458"/>
      <c r="Y17" s="458"/>
      <c r="Z17" s="458"/>
      <c r="AA17" s="458"/>
      <c r="AB17" s="459"/>
      <c r="AC17" s="421">
        <v>9809</v>
      </c>
      <c r="AD17" s="422"/>
      <c r="AE17" s="422"/>
      <c r="AF17" s="422"/>
      <c r="AG17" s="423"/>
      <c r="AH17" s="421">
        <v>9563</v>
      </c>
      <c r="AI17" s="422"/>
      <c r="AJ17" s="422"/>
      <c r="AK17" s="422"/>
      <c r="AL17" s="424"/>
      <c r="AM17" s="514"/>
      <c r="AN17" s="419"/>
      <c r="AO17" s="419"/>
      <c r="AP17" s="419"/>
      <c r="AQ17" s="419"/>
      <c r="AR17" s="419"/>
      <c r="AS17" s="419"/>
      <c r="AT17" s="420"/>
      <c r="AU17" s="502"/>
      <c r="AV17" s="503"/>
      <c r="AW17" s="503"/>
      <c r="AX17" s="503"/>
      <c r="AY17" s="425" t="s">
        <v>150</v>
      </c>
      <c r="AZ17" s="426"/>
      <c r="BA17" s="426"/>
      <c r="BB17" s="426"/>
      <c r="BC17" s="426"/>
      <c r="BD17" s="426"/>
      <c r="BE17" s="426"/>
      <c r="BF17" s="426"/>
      <c r="BG17" s="426"/>
      <c r="BH17" s="426"/>
      <c r="BI17" s="426"/>
      <c r="BJ17" s="426"/>
      <c r="BK17" s="426"/>
      <c r="BL17" s="426"/>
      <c r="BM17" s="427"/>
      <c r="BN17" s="445">
        <v>5596229</v>
      </c>
      <c r="BO17" s="446"/>
      <c r="BP17" s="446"/>
      <c r="BQ17" s="446"/>
      <c r="BR17" s="446"/>
      <c r="BS17" s="446"/>
      <c r="BT17" s="446"/>
      <c r="BU17" s="447"/>
      <c r="BV17" s="445">
        <v>5838476</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151</v>
      </c>
      <c r="C18" s="508"/>
      <c r="D18" s="508"/>
      <c r="E18" s="509"/>
      <c r="F18" s="509"/>
      <c r="G18" s="509"/>
      <c r="H18" s="509"/>
      <c r="I18" s="509"/>
      <c r="J18" s="509"/>
      <c r="K18" s="509"/>
      <c r="L18" s="510">
        <v>9.1300000000000008</v>
      </c>
      <c r="M18" s="510"/>
      <c r="N18" s="510"/>
      <c r="O18" s="510"/>
      <c r="P18" s="510"/>
      <c r="Q18" s="510"/>
      <c r="R18" s="511"/>
      <c r="S18" s="511"/>
      <c r="T18" s="511"/>
      <c r="U18" s="511"/>
      <c r="V18" s="512"/>
      <c r="W18" s="526"/>
      <c r="X18" s="527"/>
      <c r="Y18" s="527"/>
      <c r="Z18" s="527"/>
      <c r="AA18" s="527"/>
      <c r="AB18" s="537"/>
      <c r="AC18" s="409">
        <v>65.7</v>
      </c>
      <c r="AD18" s="410"/>
      <c r="AE18" s="410"/>
      <c r="AF18" s="410"/>
      <c r="AG18" s="513"/>
      <c r="AH18" s="409">
        <v>65.599999999999994</v>
      </c>
      <c r="AI18" s="410"/>
      <c r="AJ18" s="410"/>
      <c r="AK18" s="410"/>
      <c r="AL18" s="411"/>
      <c r="AM18" s="514"/>
      <c r="AN18" s="419"/>
      <c r="AO18" s="419"/>
      <c r="AP18" s="419"/>
      <c r="AQ18" s="419"/>
      <c r="AR18" s="419"/>
      <c r="AS18" s="419"/>
      <c r="AT18" s="420"/>
      <c r="AU18" s="502"/>
      <c r="AV18" s="503"/>
      <c r="AW18" s="503"/>
      <c r="AX18" s="503"/>
      <c r="AY18" s="425" t="s">
        <v>152</v>
      </c>
      <c r="AZ18" s="426"/>
      <c r="BA18" s="426"/>
      <c r="BB18" s="426"/>
      <c r="BC18" s="426"/>
      <c r="BD18" s="426"/>
      <c r="BE18" s="426"/>
      <c r="BF18" s="426"/>
      <c r="BG18" s="426"/>
      <c r="BH18" s="426"/>
      <c r="BI18" s="426"/>
      <c r="BJ18" s="426"/>
      <c r="BK18" s="426"/>
      <c r="BL18" s="426"/>
      <c r="BM18" s="427"/>
      <c r="BN18" s="445">
        <v>6305220</v>
      </c>
      <c r="BO18" s="446"/>
      <c r="BP18" s="446"/>
      <c r="BQ18" s="446"/>
      <c r="BR18" s="446"/>
      <c r="BS18" s="446"/>
      <c r="BT18" s="446"/>
      <c r="BU18" s="447"/>
      <c r="BV18" s="445">
        <v>6300792</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153</v>
      </c>
      <c r="C19" s="508"/>
      <c r="D19" s="508"/>
      <c r="E19" s="509"/>
      <c r="F19" s="509"/>
      <c r="G19" s="509"/>
      <c r="H19" s="509"/>
      <c r="I19" s="509"/>
      <c r="J19" s="509"/>
      <c r="K19" s="509"/>
      <c r="L19" s="515">
        <v>3695</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154</v>
      </c>
      <c r="AZ19" s="426"/>
      <c r="BA19" s="426"/>
      <c r="BB19" s="426"/>
      <c r="BC19" s="426"/>
      <c r="BD19" s="426"/>
      <c r="BE19" s="426"/>
      <c r="BF19" s="426"/>
      <c r="BG19" s="426"/>
      <c r="BH19" s="426"/>
      <c r="BI19" s="426"/>
      <c r="BJ19" s="426"/>
      <c r="BK19" s="426"/>
      <c r="BL19" s="426"/>
      <c r="BM19" s="427"/>
      <c r="BN19" s="445">
        <v>8327426</v>
      </c>
      <c r="BO19" s="446"/>
      <c r="BP19" s="446"/>
      <c r="BQ19" s="446"/>
      <c r="BR19" s="446"/>
      <c r="BS19" s="446"/>
      <c r="BT19" s="446"/>
      <c r="BU19" s="447"/>
      <c r="BV19" s="445">
        <v>8764531</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155</v>
      </c>
      <c r="C20" s="508"/>
      <c r="D20" s="508"/>
      <c r="E20" s="509"/>
      <c r="F20" s="509"/>
      <c r="G20" s="509"/>
      <c r="H20" s="509"/>
      <c r="I20" s="509"/>
      <c r="J20" s="509"/>
      <c r="K20" s="509"/>
      <c r="L20" s="515">
        <v>13258</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156</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157</v>
      </c>
      <c r="C22" s="475"/>
      <c r="D22" s="476"/>
      <c r="E22" s="483" t="s">
        <v>1</v>
      </c>
      <c r="F22" s="458"/>
      <c r="G22" s="458"/>
      <c r="H22" s="458"/>
      <c r="I22" s="458"/>
      <c r="J22" s="458"/>
      <c r="K22" s="459"/>
      <c r="L22" s="483" t="s">
        <v>158</v>
      </c>
      <c r="M22" s="458"/>
      <c r="N22" s="458"/>
      <c r="O22" s="458"/>
      <c r="P22" s="459"/>
      <c r="Q22" s="468" t="s">
        <v>159</v>
      </c>
      <c r="R22" s="469"/>
      <c r="S22" s="469"/>
      <c r="T22" s="469"/>
      <c r="U22" s="469"/>
      <c r="V22" s="484"/>
      <c r="W22" s="486" t="s">
        <v>160</v>
      </c>
      <c r="X22" s="475"/>
      <c r="Y22" s="476"/>
      <c r="Z22" s="483" t="s">
        <v>1</v>
      </c>
      <c r="AA22" s="458"/>
      <c r="AB22" s="458"/>
      <c r="AC22" s="458"/>
      <c r="AD22" s="458"/>
      <c r="AE22" s="458"/>
      <c r="AF22" s="458"/>
      <c r="AG22" s="459"/>
      <c r="AH22" s="457" t="s">
        <v>161</v>
      </c>
      <c r="AI22" s="458"/>
      <c r="AJ22" s="458"/>
      <c r="AK22" s="458"/>
      <c r="AL22" s="459"/>
      <c r="AM22" s="457" t="s">
        <v>162</v>
      </c>
      <c r="AN22" s="463"/>
      <c r="AO22" s="463"/>
      <c r="AP22" s="463"/>
      <c r="AQ22" s="463"/>
      <c r="AR22" s="464"/>
      <c r="AS22" s="468" t="s">
        <v>159</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163</v>
      </c>
      <c r="AZ23" s="438"/>
      <c r="BA23" s="438"/>
      <c r="BB23" s="438"/>
      <c r="BC23" s="438"/>
      <c r="BD23" s="438"/>
      <c r="BE23" s="438"/>
      <c r="BF23" s="438"/>
      <c r="BG23" s="438"/>
      <c r="BH23" s="438"/>
      <c r="BI23" s="438"/>
      <c r="BJ23" s="438"/>
      <c r="BK23" s="438"/>
      <c r="BL23" s="438"/>
      <c r="BM23" s="439"/>
      <c r="BN23" s="445">
        <v>8564552</v>
      </c>
      <c r="BO23" s="446"/>
      <c r="BP23" s="446"/>
      <c r="BQ23" s="446"/>
      <c r="BR23" s="446"/>
      <c r="BS23" s="446"/>
      <c r="BT23" s="446"/>
      <c r="BU23" s="447"/>
      <c r="BV23" s="445">
        <v>8228678</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164</v>
      </c>
      <c r="F24" s="419"/>
      <c r="G24" s="419"/>
      <c r="H24" s="419"/>
      <c r="I24" s="419"/>
      <c r="J24" s="419"/>
      <c r="K24" s="420"/>
      <c r="L24" s="421">
        <v>1</v>
      </c>
      <c r="M24" s="422"/>
      <c r="N24" s="422"/>
      <c r="O24" s="422"/>
      <c r="P24" s="423"/>
      <c r="Q24" s="421">
        <v>9200</v>
      </c>
      <c r="R24" s="422"/>
      <c r="S24" s="422"/>
      <c r="T24" s="422"/>
      <c r="U24" s="422"/>
      <c r="V24" s="423"/>
      <c r="W24" s="487"/>
      <c r="X24" s="478"/>
      <c r="Y24" s="479"/>
      <c r="Z24" s="418" t="s">
        <v>165</v>
      </c>
      <c r="AA24" s="419"/>
      <c r="AB24" s="419"/>
      <c r="AC24" s="419"/>
      <c r="AD24" s="419"/>
      <c r="AE24" s="419"/>
      <c r="AF24" s="419"/>
      <c r="AG24" s="420"/>
      <c r="AH24" s="421">
        <v>138</v>
      </c>
      <c r="AI24" s="422"/>
      <c r="AJ24" s="422"/>
      <c r="AK24" s="422"/>
      <c r="AL24" s="423"/>
      <c r="AM24" s="421">
        <v>405030</v>
      </c>
      <c r="AN24" s="422"/>
      <c r="AO24" s="422"/>
      <c r="AP24" s="422"/>
      <c r="AQ24" s="422"/>
      <c r="AR24" s="423"/>
      <c r="AS24" s="421">
        <v>2935</v>
      </c>
      <c r="AT24" s="422"/>
      <c r="AU24" s="422"/>
      <c r="AV24" s="422"/>
      <c r="AW24" s="422"/>
      <c r="AX24" s="424"/>
      <c r="AY24" s="412" t="s">
        <v>166</v>
      </c>
      <c r="AZ24" s="413"/>
      <c r="BA24" s="413"/>
      <c r="BB24" s="413"/>
      <c r="BC24" s="413"/>
      <c r="BD24" s="413"/>
      <c r="BE24" s="413"/>
      <c r="BF24" s="413"/>
      <c r="BG24" s="413"/>
      <c r="BH24" s="413"/>
      <c r="BI24" s="413"/>
      <c r="BJ24" s="413"/>
      <c r="BK24" s="413"/>
      <c r="BL24" s="413"/>
      <c r="BM24" s="414"/>
      <c r="BN24" s="445">
        <v>6803582</v>
      </c>
      <c r="BO24" s="446"/>
      <c r="BP24" s="446"/>
      <c r="BQ24" s="446"/>
      <c r="BR24" s="446"/>
      <c r="BS24" s="446"/>
      <c r="BT24" s="446"/>
      <c r="BU24" s="447"/>
      <c r="BV24" s="445">
        <v>6783661</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167</v>
      </c>
      <c r="F25" s="419"/>
      <c r="G25" s="419"/>
      <c r="H25" s="419"/>
      <c r="I25" s="419"/>
      <c r="J25" s="419"/>
      <c r="K25" s="420"/>
      <c r="L25" s="421">
        <v>1</v>
      </c>
      <c r="M25" s="422"/>
      <c r="N25" s="422"/>
      <c r="O25" s="422"/>
      <c r="P25" s="423"/>
      <c r="Q25" s="421">
        <v>7600</v>
      </c>
      <c r="R25" s="422"/>
      <c r="S25" s="422"/>
      <c r="T25" s="422"/>
      <c r="U25" s="422"/>
      <c r="V25" s="423"/>
      <c r="W25" s="487"/>
      <c r="X25" s="478"/>
      <c r="Y25" s="479"/>
      <c r="Z25" s="418" t="s">
        <v>168</v>
      </c>
      <c r="AA25" s="419"/>
      <c r="AB25" s="419"/>
      <c r="AC25" s="419"/>
      <c r="AD25" s="419"/>
      <c r="AE25" s="419"/>
      <c r="AF25" s="419"/>
      <c r="AG25" s="420"/>
      <c r="AH25" s="421" t="s">
        <v>124</v>
      </c>
      <c r="AI25" s="422"/>
      <c r="AJ25" s="422"/>
      <c r="AK25" s="422"/>
      <c r="AL25" s="423"/>
      <c r="AM25" s="421" t="s">
        <v>169</v>
      </c>
      <c r="AN25" s="422"/>
      <c r="AO25" s="422"/>
      <c r="AP25" s="422"/>
      <c r="AQ25" s="422"/>
      <c r="AR25" s="423"/>
      <c r="AS25" s="421" t="s">
        <v>124</v>
      </c>
      <c r="AT25" s="422"/>
      <c r="AU25" s="422"/>
      <c r="AV25" s="422"/>
      <c r="AW25" s="422"/>
      <c r="AX25" s="424"/>
      <c r="AY25" s="437" t="s">
        <v>170</v>
      </c>
      <c r="AZ25" s="438"/>
      <c r="BA25" s="438"/>
      <c r="BB25" s="438"/>
      <c r="BC25" s="438"/>
      <c r="BD25" s="438"/>
      <c r="BE25" s="438"/>
      <c r="BF25" s="438"/>
      <c r="BG25" s="438"/>
      <c r="BH25" s="438"/>
      <c r="BI25" s="438"/>
      <c r="BJ25" s="438"/>
      <c r="BK25" s="438"/>
      <c r="BL25" s="438"/>
      <c r="BM25" s="439"/>
      <c r="BN25" s="440">
        <v>759505</v>
      </c>
      <c r="BO25" s="441"/>
      <c r="BP25" s="441"/>
      <c r="BQ25" s="441"/>
      <c r="BR25" s="441"/>
      <c r="BS25" s="441"/>
      <c r="BT25" s="441"/>
      <c r="BU25" s="442"/>
      <c r="BV25" s="440">
        <v>1158464</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171</v>
      </c>
      <c r="F26" s="419"/>
      <c r="G26" s="419"/>
      <c r="H26" s="419"/>
      <c r="I26" s="419"/>
      <c r="J26" s="419"/>
      <c r="K26" s="420"/>
      <c r="L26" s="421">
        <v>1</v>
      </c>
      <c r="M26" s="422"/>
      <c r="N26" s="422"/>
      <c r="O26" s="422"/>
      <c r="P26" s="423"/>
      <c r="Q26" s="421">
        <v>7050</v>
      </c>
      <c r="R26" s="422"/>
      <c r="S26" s="422"/>
      <c r="T26" s="422"/>
      <c r="U26" s="422"/>
      <c r="V26" s="423"/>
      <c r="W26" s="487"/>
      <c r="X26" s="478"/>
      <c r="Y26" s="479"/>
      <c r="Z26" s="418" t="s">
        <v>172</v>
      </c>
      <c r="AA26" s="500"/>
      <c r="AB26" s="500"/>
      <c r="AC26" s="500"/>
      <c r="AD26" s="500"/>
      <c r="AE26" s="500"/>
      <c r="AF26" s="500"/>
      <c r="AG26" s="501"/>
      <c r="AH26" s="421">
        <v>15</v>
      </c>
      <c r="AI26" s="422"/>
      <c r="AJ26" s="422"/>
      <c r="AK26" s="422"/>
      <c r="AL26" s="423"/>
      <c r="AM26" s="421">
        <v>49410</v>
      </c>
      <c r="AN26" s="422"/>
      <c r="AO26" s="422"/>
      <c r="AP26" s="422"/>
      <c r="AQ26" s="422"/>
      <c r="AR26" s="423"/>
      <c r="AS26" s="421">
        <v>3294</v>
      </c>
      <c r="AT26" s="422"/>
      <c r="AU26" s="422"/>
      <c r="AV26" s="422"/>
      <c r="AW26" s="422"/>
      <c r="AX26" s="424"/>
      <c r="AY26" s="454" t="s">
        <v>173</v>
      </c>
      <c r="AZ26" s="455"/>
      <c r="BA26" s="455"/>
      <c r="BB26" s="455"/>
      <c r="BC26" s="455"/>
      <c r="BD26" s="455"/>
      <c r="BE26" s="455"/>
      <c r="BF26" s="455"/>
      <c r="BG26" s="455"/>
      <c r="BH26" s="455"/>
      <c r="BI26" s="455"/>
      <c r="BJ26" s="455"/>
      <c r="BK26" s="455"/>
      <c r="BL26" s="455"/>
      <c r="BM26" s="456"/>
      <c r="BN26" s="445" t="s">
        <v>124</v>
      </c>
      <c r="BO26" s="446"/>
      <c r="BP26" s="446"/>
      <c r="BQ26" s="446"/>
      <c r="BR26" s="446"/>
      <c r="BS26" s="446"/>
      <c r="BT26" s="446"/>
      <c r="BU26" s="447"/>
      <c r="BV26" s="445" t="s">
        <v>132</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174</v>
      </c>
      <c r="F27" s="419"/>
      <c r="G27" s="419"/>
      <c r="H27" s="419"/>
      <c r="I27" s="419"/>
      <c r="J27" s="419"/>
      <c r="K27" s="420"/>
      <c r="L27" s="421">
        <v>1</v>
      </c>
      <c r="M27" s="422"/>
      <c r="N27" s="422"/>
      <c r="O27" s="422"/>
      <c r="P27" s="423"/>
      <c r="Q27" s="421">
        <v>4050</v>
      </c>
      <c r="R27" s="422"/>
      <c r="S27" s="422"/>
      <c r="T27" s="422"/>
      <c r="U27" s="422"/>
      <c r="V27" s="423"/>
      <c r="W27" s="487"/>
      <c r="X27" s="478"/>
      <c r="Y27" s="479"/>
      <c r="Z27" s="418" t="s">
        <v>175</v>
      </c>
      <c r="AA27" s="419"/>
      <c r="AB27" s="419"/>
      <c r="AC27" s="419"/>
      <c r="AD27" s="419"/>
      <c r="AE27" s="419"/>
      <c r="AF27" s="419"/>
      <c r="AG27" s="420"/>
      <c r="AH27" s="421">
        <v>19</v>
      </c>
      <c r="AI27" s="422"/>
      <c r="AJ27" s="422"/>
      <c r="AK27" s="422"/>
      <c r="AL27" s="423"/>
      <c r="AM27" s="421">
        <v>58178</v>
      </c>
      <c r="AN27" s="422"/>
      <c r="AO27" s="422"/>
      <c r="AP27" s="422"/>
      <c r="AQ27" s="422"/>
      <c r="AR27" s="423"/>
      <c r="AS27" s="421">
        <v>3062</v>
      </c>
      <c r="AT27" s="422"/>
      <c r="AU27" s="422"/>
      <c r="AV27" s="422"/>
      <c r="AW27" s="422"/>
      <c r="AX27" s="424"/>
      <c r="AY27" s="451" t="s">
        <v>176</v>
      </c>
      <c r="AZ27" s="452"/>
      <c r="BA27" s="452"/>
      <c r="BB27" s="452"/>
      <c r="BC27" s="452"/>
      <c r="BD27" s="452"/>
      <c r="BE27" s="452"/>
      <c r="BF27" s="452"/>
      <c r="BG27" s="452"/>
      <c r="BH27" s="452"/>
      <c r="BI27" s="452"/>
      <c r="BJ27" s="452"/>
      <c r="BK27" s="452"/>
      <c r="BL27" s="452"/>
      <c r="BM27" s="453"/>
      <c r="BN27" s="448">
        <v>308154</v>
      </c>
      <c r="BO27" s="449"/>
      <c r="BP27" s="449"/>
      <c r="BQ27" s="449"/>
      <c r="BR27" s="449"/>
      <c r="BS27" s="449"/>
      <c r="BT27" s="449"/>
      <c r="BU27" s="450"/>
      <c r="BV27" s="448">
        <v>307994</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177</v>
      </c>
      <c r="F28" s="419"/>
      <c r="G28" s="419"/>
      <c r="H28" s="419"/>
      <c r="I28" s="419"/>
      <c r="J28" s="419"/>
      <c r="K28" s="420"/>
      <c r="L28" s="421">
        <v>1</v>
      </c>
      <c r="M28" s="422"/>
      <c r="N28" s="422"/>
      <c r="O28" s="422"/>
      <c r="P28" s="423"/>
      <c r="Q28" s="421">
        <v>3100</v>
      </c>
      <c r="R28" s="422"/>
      <c r="S28" s="422"/>
      <c r="T28" s="422"/>
      <c r="U28" s="422"/>
      <c r="V28" s="423"/>
      <c r="W28" s="487"/>
      <c r="X28" s="478"/>
      <c r="Y28" s="479"/>
      <c r="Z28" s="418" t="s">
        <v>178</v>
      </c>
      <c r="AA28" s="419"/>
      <c r="AB28" s="419"/>
      <c r="AC28" s="419"/>
      <c r="AD28" s="419"/>
      <c r="AE28" s="419"/>
      <c r="AF28" s="419"/>
      <c r="AG28" s="420"/>
      <c r="AH28" s="421" t="s">
        <v>169</v>
      </c>
      <c r="AI28" s="422"/>
      <c r="AJ28" s="422"/>
      <c r="AK28" s="422"/>
      <c r="AL28" s="423"/>
      <c r="AM28" s="421" t="s">
        <v>132</v>
      </c>
      <c r="AN28" s="422"/>
      <c r="AO28" s="422"/>
      <c r="AP28" s="422"/>
      <c r="AQ28" s="422"/>
      <c r="AR28" s="423"/>
      <c r="AS28" s="421" t="s">
        <v>169</v>
      </c>
      <c r="AT28" s="422"/>
      <c r="AU28" s="422"/>
      <c r="AV28" s="422"/>
      <c r="AW28" s="422"/>
      <c r="AX28" s="424"/>
      <c r="AY28" s="428" t="s">
        <v>179</v>
      </c>
      <c r="AZ28" s="429"/>
      <c r="BA28" s="429"/>
      <c r="BB28" s="430"/>
      <c r="BC28" s="437" t="s">
        <v>41</v>
      </c>
      <c r="BD28" s="438"/>
      <c r="BE28" s="438"/>
      <c r="BF28" s="438"/>
      <c r="BG28" s="438"/>
      <c r="BH28" s="438"/>
      <c r="BI28" s="438"/>
      <c r="BJ28" s="438"/>
      <c r="BK28" s="438"/>
      <c r="BL28" s="438"/>
      <c r="BM28" s="439"/>
      <c r="BN28" s="440">
        <v>4261285</v>
      </c>
      <c r="BO28" s="441"/>
      <c r="BP28" s="441"/>
      <c r="BQ28" s="441"/>
      <c r="BR28" s="441"/>
      <c r="BS28" s="441"/>
      <c r="BT28" s="441"/>
      <c r="BU28" s="442"/>
      <c r="BV28" s="440">
        <v>4071377</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180</v>
      </c>
      <c r="F29" s="419"/>
      <c r="G29" s="419"/>
      <c r="H29" s="419"/>
      <c r="I29" s="419"/>
      <c r="J29" s="419"/>
      <c r="K29" s="420"/>
      <c r="L29" s="421">
        <v>12</v>
      </c>
      <c r="M29" s="422"/>
      <c r="N29" s="422"/>
      <c r="O29" s="422"/>
      <c r="P29" s="423"/>
      <c r="Q29" s="421">
        <v>2850</v>
      </c>
      <c r="R29" s="422"/>
      <c r="S29" s="422"/>
      <c r="T29" s="422"/>
      <c r="U29" s="422"/>
      <c r="V29" s="423"/>
      <c r="W29" s="488"/>
      <c r="X29" s="489"/>
      <c r="Y29" s="490"/>
      <c r="Z29" s="418" t="s">
        <v>181</v>
      </c>
      <c r="AA29" s="419"/>
      <c r="AB29" s="419"/>
      <c r="AC29" s="419"/>
      <c r="AD29" s="419"/>
      <c r="AE29" s="419"/>
      <c r="AF29" s="419"/>
      <c r="AG29" s="420"/>
      <c r="AH29" s="421">
        <v>157</v>
      </c>
      <c r="AI29" s="422"/>
      <c r="AJ29" s="422"/>
      <c r="AK29" s="422"/>
      <c r="AL29" s="423"/>
      <c r="AM29" s="421">
        <v>463208</v>
      </c>
      <c r="AN29" s="422"/>
      <c r="AO29" s="422"/>
      <c r="AP29" s="422"/>
      <c r="AQ29" s="422"/>
      <c r="AR29" s="423"/>
      <c r="AS29" s="421">
        <v>2950</v>
      </c>
      <c r="AT29" s="422"/>
      <c r="AU29" s="422"/>
      <c r="AV29" s="422"/>
      <c r="AW29" s="422"/>
      <c r="AX29" s="424"/>
      <c r="AY29" s="431"/>
      <c r="AZ29" s="432"/>
      <c r="BA29" s="432"/>
      <c r="BB29" s="433"/>
      <c r="BC29" s="425" t="s">
        <v>182</v>
      </c>
      <c r="BD29" s="426"/>
      <c r="BE29" s="426"/>
      <c r="BF29" s="426"/>
      <c r="BG29" s="426"/>
      <c r="BH29" s="426"/>
      <c r="BI29" s="426"/>
      <c r="BJ29" s="426"/>
      <c r="BK29" s="426"/>
      <c r="BL29" s="426"/>
      <c r="BM29" s="427"/>
      <c r="BN29" s="445">
        <v>30</v>
      </c>
      <c r="BO29" s="446"/>
      <c r="BP29" s="446"/>
      <c r="BQ29" s="446"/>
      <c r="BR29" s="446"/>
      <c r="BS29" s="446"/>
      <c r="BT29" s="446"/>
      <c r="BU29" s="447"/>
      <c r="BV29" s="445">
        <v>30</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183</v>
      </c>
      <c r="X30" s="498"/>
      <c r="Y30" s="498"/>
      <c r="Z30" s="498"/>
      <c r="AA30" s="498"/>
      <c r="AB30" s="498"/>
      <c r="AC30" s="498"/>
      <c r="AD30" s="498"/>
      <c r="AE30" s="498"/>
      <c r="AF30" s="498"/>
      <c r="AG30" s="499"/>
      <c r="AH30" s="409">
        <v>99.4</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2755703</v>
      </c>
      <c r="BO30" s="449"/>
      <c r="BP30" s="449"/>
      <c r="BQ30" s="449"/>
      <c r="BR30" s="449"/>
      <c r="BS30" s="449"/>
      <c r="BT30" s="449"/>
      <c r="BU30" s="450"/>
      <c r="BV30" s="448">
        <v>2450548</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190</v>
      </c>
      <c r="D33" s="408"/>
      <c r="E33" s="407" t="s">
        <v>191</v>
      </c>
      <c r="F33" s="407"/>
      <c r="G33" s="407"/>
      <c r="H33" s="407"/>
      <c r="I33" s="407"/>
      <c r="J33" s="407"/>
      <c r="K33" s="407"/>
      <c r="L33" s="407"/>
      <c r="M33" s="407"/>
      <c r="N33" s="407"/>
      <c r="O33" s="407"/>
      <c r="P33" s="407"/>
      <c r="Q33" s="407"/>
      <c r="R33" s="407"/>
      <c r="S33" s="407"/>
      <c r="T33" s="195"/>
      <c r="U33" s="408" t="s">
        <v>192</v>
      </c>
      <c r="V33" s="408"/>
      <c r="W33" s="407" t="s">
        <v>193</v>
      </c>
      <c r="X33" s="407"/>
      <c r="Y33" s="407"/>
      <c r="Z33" s="407"/>
      <c r="AA33" s="407"/>
      <c r="AB33" s="407"/>
      <c r="AC33" s="407"/>
      <c r="AD33" s="407"/>
      <c r="AE33" s="407"/>
      <c r="AF33" s="407"/>
      <c r="AG33" s="407"/>
      <c r="AH33" s="407"/>
      <c r="AI33" s="407"/>
      <c r="AJ33" s="407"/>
      <c r="AK33" s="407"/>
      <c r="AL33" s="195"/>
      <c r="AM33" s="408" t="s">
        <v>194</v>
      </c>
      <c r="AN33" s="408"/>
      <c r="AO33" s="407" t="s">
        <v>195</v>
      </c>
      <c r="AP33" s="407"/>
      <c r="AQ33" s="407"/>
      <c r="AR33" s="407"/>
      <c r="AS33" s="407"/>
      <c r="AT33" s="407"/>
      <c r="AU33" s="407"/>
      <c r="AV33" s="407"/>
      <c r="AW33" s="407"/>
      <c r="AX33" s="407"/>
      <c r="AY33" s="407"/>
      <c r="AZ33" s="407"/>
      <c r="BA33" s="407"/>
      <c r="BB33" s="407"/>
      <c r="BC33" s="407"/>
      <c r="BD33" s="196"/>
      <c r="BE33" s="407" t="s">
        <v>196</v>
      </c>
      <c r="BF33" s="407"/>
      <c r="BG33" s="407" t="s">
        <v>197</v>
      </c>
      <c r="BH33" s="407"/>
      <c r="BI33" s="407"/>
      <c r="BJ33" s="407"/>
      <c r="BK33" s="407"/>
      <c r="BL33" s="407"/>
      <c r="BM33" s="407"/>
      <c r="BN33" s="407"/>
      <c r="BO33" s="407"/>
      <c r="BP33" s="407"/>
      <c r="BQ33" s="407"/>
      <c r="BR33" s="407"/>
      <c r="BS33" s="407"/>
      <c r="BT33" s="407"/>
      <c r="BU33" s="407"/>
      <c r="BV33" s="196"/>
      <c r="BW33" s="408" t="s">
        <v>196</v>
      </c>
      <c r="BX33" s="408"/>
      <c r="BY33" s="407" t="s">
        <v>198</v>
      </c>
      <c r="BZ33" s="407"/>
      <c r="CA33" s="407"/>
      <c r="CB33" s="407"/>
      <c r="CC33" s="407"/>
      <c r="CD33" s="407"/>
      <c r="CE33" s="407"/>
      <c r="CF33" s="407"/>
      <c r="CG33" s="407"/>
      <c r="CH33" s="407"/>
      <c r="CI33" s="407"/>
      <c r="CJ33" s="407"/>
      <c r="CK33" s="407"/>
      <c r="CL33" s="407"/>
      <c r="CM33" s="407"/>
      <c r="CN33" s="195"/>
      <c r="CO33" s="408" t="s">
        <v>192</v>
      </c>
      <c r="CP33" s="408"/>
      <c r="CQ33" s="407" t="s">
        <v>199</v>
      </c>
      <c r="CR33" s="407"/>
      <c r="CS33" s="407"/>
      <c r="CT33" s="407"/>
      <c r="CU33" s="407"/>
      <c r="CV33" s="407"/>
      <c r="CW33" s="407"/>
      <c r="CX33" s="407"/>
      <c r="CY33" s="407"/>
      <c r="CZ33" s="407"/>
      <c r="DA33" s="407"/>
      <c r="DB33" s="407"/>
      <c r="DC33" s="407"/>
      <c r="DD33" s="407"/>
      <c r="DE33" s="407"/>
      <c r="DF33" s="195"/>
      <c r="DG33" s="406" t="s">
        <v>200</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国民健康保険事業・事業勘定</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IF('各会計、関係団体の財政状況及び健全化判断比率'!B32="","",'各会計、関係団体の財政状況及び健全化判断比率'!B32)</f>
        <v>下水道事業会計</v>
      </c>
      <c r="BH34" s="403"/>
      <c r="BI34" s="403"/>
      <c r="BJ34" s="403"/>
      <c r="BK34" s="403"/>
      <c r="BL34" s="403"/>
      <c r="BM34" s="403"/>
      <c r="BN34" s="403"/>
      <c r="BO34" s="403"/>
      <c r="BP34" s="403"/>
      <c r="BQ34" s="403"/>
      <c r="BR34" s="403"/>
      <c r="BS34" s="403"/>
      <c r="BT34" s="403"/>
      <c r="BU34" s="403"/>
      <c r="BV34" s="193"/>
      <c r="BW34" s="404">
        <f>IF(BY34="","",MAX(C34:D43,U34:V43,AM34:AN43,BE34:BF43)+1)</f>
        <v>8</v>
      </c>
      <c r="BX34" s="404"/>
      <c r="BY34" s="403" t="str">
        <f>IF('各会計、関係団体の財政状況及び健全化判断比率'!B68="","",'各会計、関係団体の財政状況及び健全化判断比率'!B68)</f>
        <v>加古郡衛生事務組合</v>
      </c>
      <c r="BZ34" s="403"/>
      <c r="CA34" s="403"/>
      <c r="CB34" s="403"/>
      <c r="CC34" s="403"/>
      <c r="CD34" s="403"/>
      <c r="CE34" s="403"/>
      <c r="CF34" s="403"/>
      <c r="CG34" s="403"/>
      <c r="CH34" s="403"/>
      <c r="CI34" s="403"/>
      <c r="CJ34" s="403"/>
      <c r="CK34" s="403"/>
      <c r="CL34" s="403"/>
      <c r="CM34" s="403"/>
      <c r="CN34" s="193"/>
      <c r="CO34" s="404">
        <f>IF(CQ34="","",MAX(C34:D43,U34:V43,AM34:AN43,BE34:BF43,BW34:BX43)+1)</f>
        <v>15</v>
      </c>
      <c r="CP34" s="404"/>
      <c r="CQ34" s="403" t="str">
        <f>IF('各会計、関係団体の財政状況及び健全化判断比率'!BS7="","",'各会計、関係団体の財政状況及び健全化判断比率'!BS7)</f>
        <v>（財）播磨町臨海管理センター</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後期高齢者医療事業へ振替</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介護保険事業・事業勘定</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9</v>
      </c>
      <c r="BX35" s="404"/>
      <c r="BY35" s="403" t="str">
        <f>IF('各会計、関係団体の財政状況及び健全化判断比率'!B69="","",'各会計、関係団体の財政状況及び健全化判断比率'!B69)</f>
        <v>兵庫県市町村職員退職手当組合</v>
      </c>
      <c r="BZ35" s="403"/>
      <c r="CA35" s="403"/>
      <c r="CB35" s="403"/>
      <c r="CC35" s="403"/>
      <c r="CD35" s="403"/>
      <c r="CE35" s="403"/>
      <c r="CF35" s="403"/>
      <c r="CG35" s="403"/>
      <c r="CH35" s="403"/>
      <c r="CI35" s="403"/>
      <c r="CJ35" s="403"/>
      <c r="CK35" s="403"/>
      <c r="CL35" s="403"/>
      <c r="CM35" s="403"/>
      <c r="CN35" s="193"/>
      <c r="CO35" s="404">
        <f t="shared" ref="CO35:CO43" si="3">IF(CQ35="","",CO34+1)</f>
        <v>16</v>
      </c>
      <c r="CP35" s="404"/>
      <c r="CQ35" s="403" t="str">
        <f>IF('各会計、関係団体の財政状況及び健全化判断比率'!BS8="","",'各会計、関係団体の財政状況及び健全化判断比率'!BS8)</f>
        <v>（財）加古川総合保健センター</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後期高齢者医療事業</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10</v>
      </c>
      <c r="BX36" s="404"/>
      <c r="BY36" s="403" t="str">
        <f>IF('各会計、関係団体の財政状況及び健全化判断比率'!B70="","",'各会計、関係団体の財政状況及び健全化判断比率'!B70)</f>
        <v>兵庫県市町交通災害共済組合</v>
      </c>
      <c r="BZ36" s="403"/>
      <c r="CA36" s="403"/>
      <c r="CB36" s="403"/>
      <c r="CC36" s="403"/>
      <c r="CD36" s="403"/>
      <c r="CE36" s="403"/>
      <c r="CF36" s="403"/>
      <c r="CG36" s="403"/>
      <c r="CH36" s="403"/>
      <c r="CI36" s="403"/>
      <c r="CJ36" s="403"/>
      <c r="CK36" s="403"/>
      <c r="CL36" s="403"/>
      <c r="CM36" s="403"/>
      <c r="CN36" s="193"/>
      <c r="CO36" s="404">
        <f t="shared" si="3"/>
        <v>17</v>
      </c>
      <c r="CP36" s="404"/>
      <c r="CQ36" s="403" t="str">
        <f>IF('各会計、関係団体の財政状況及び健全化判断比率'!BS9="","",'各会計、関係団体の財政状況及び健全化判断比率'!BS9)</f>
        <v>（財）東播臨海救急医療協会</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11</v>
      </c>
      <c r="BX37" s="404"/>
      <c r="BY37" s="403" t="str">
        <f>IF('各会計、関係団体の財政状況及び健全化判断比率'!B71="","",'各会計、関係団体の財政状況及び健全化判断比率'!B71)</f>
        <v>兵庫県町議会議員公務災害補償組合</v>
      </c>
      <c r="BZ37" s="403"/>
      <c r="CA37" s="403"/>
      <c r="CB37" s="403"/>
      <c r="CC37" s="403"/>
      <c r="CD37" s="403"/>
      <c r="CE37" s="403"/>
      <c r="CF37" s="403"/>
      <c r="CG37" s="403"/>
      <c r="CH37" s="403"/>
      <c r="CI37" s="403"/>
      <c r="CJ37" s="403"/>
      <c r="CK37" s="403"/>
      <c r="CL37" s="403"/>
      <c r="CM37" s="403"/>
      <c r="CN37" s="193"/>
      <c r="CO37" s="404">
        <f t="shared" si="3"/>
        <v>18</v>
      </c>
      <c r="CP37" s="404"/>
      <c r="CQ37" s="403" t="str">
        <f>IF('各会計、関係団体の財政状況及び健全化判断比率'!BS10="","",'各会計、関係団体の財政状況及び健全化判断比率'!BS10)</f>
        <v>兵庫県町土地開発公社</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12</v>
      </c>
      <c r="BX38" s="404"/>
      <c r="BY38" s="403" t="str">
        <f>IF('各会計、関係団体の財政状況及び健全化判断比率'!B72="","",'各会計、関係団体の財政状況及び健全化判断比率'!B72)</f>
        <v>兵庫県後期高齢者医療広域連合（一般会計）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13</v>
      </c>
      <c r="BX39" s="404"/>
      <c r="BY39" s="403" t="str">
        <f>IF('各会計、関係団体の財政状況及び健全化判断比率'!B73="","",'各会計、関係団体の財政状況及び健全化判断比率'!B73)</f>
        <v>兵庫県後期高齢者医療広域連合（特別会計）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14</v>
      </c>
      <c r="BX40" s="404"/>
      <c r="BY40" s="403" t="str">
        <f>IF('各会計、関係団体の財政状況及び健全化判断比率'!B74="","",'各会計、関係団体の財政状況及び健全化判断比率'!B74)</f>
        <v>東播磨農業共済事務組合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205</v>
      </c>
    </row>
    <row r="50" spans="5:5">
      <c r="E50" s="167" t="s">
        <v>206</v>
      </c>
    </row>
    <row r="51" spans="5:5">
      <c r="E51" s="167" t="s">
        <v>207</v>
      </c>
    </row>
    <row r="52" spans="5:5">
      <c r="E52" s="167" t="s">
        <v>208</v>
      </c>
    </row>
    <row r="53" spans="5:5">
      <c r="E53" s="167" t="s">
        <v>209</v>
      </c>
    </row>
    <row r="54" spans="5:5"/>
    <row r="55" spans="5:5"/>
    <row r="56" spans="5:5"/>
    <row r="57" spans="5:5" hidden="1"/>
    <row r="58" spans="5:5" hidden="1"/>
    <row r="59" spans="5:5" hidden="1"/>
  </sheetData>
  <sheetProtection algorithmName="SHA-512" hashValue="Zfok4nqQ0Hg3mniaaMKJLmV3GaMgu8nTAzdrWpUZ9kNwGAfYzVNw/oSBOu9Q6786/VYQhIxMU6KOEecSohYSMw==" saltValue="26U0QkQOECTJVz9OwmSKw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210</v>
      </c>
      <c r="DI1" s="774"/>
      <c r="DJ1" s="774"/>
      <c r="DK1" s="774"/>
      <c r="DL1" s="774"/>
      <c r="DM1" s="774"/>
      <c r="DN1" s="775"/>
      <c r="DO1" s="205"/>
      <c r="DP1" s="773" t="s">
        <v>211</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213</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214</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215</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216</v>
      </c>
      <c r="S4" s="716"/>
      <c r="T4" s="716"/>
      <c r="U4" s="716"/>
      <c r="V4" s="716"/>
      <c r="W4" s="716"/>
      <c r="X4" s="716"/>
      <c r="Y4" s="717"/>
      <c r="Z4" s="715" t="s">
        <v>217</v>
      </c>
      <c r="AA4" s="716"/>
      <c r="AB4" s="716"/>
      <c r="AC4" s="717"/>
      <c r="AD4" s="715" t="s">
        <v>218</v>
      </c>
      <c r="AE4" s="716"/>
      <c r="AF4" s="716"/>
      <c r="AG4" s="716"/>
      <c r="AH4" s="716"/>
      <c r="AI4" s="716"/>
      <c r="AJ4" s="716"/>
      <c r="AK4" s="717"/>
      <c r="AL4" s="715" t="s">
        <v>217</v>
      </c>
      <c r="AM4" s="716"/>
      <c r="AN4" s="716"/>
      <c r="AO4" s="717"/>
      <c r="AP4" s="776" t="s">
        <v>219</v>
      </c>
      <c r="AQ4" s="776"/>
      <c r="AR4" s="776"/>
      <c r="AS4" s="776"/>
      <c r="AT4" s="776"/>
      <c r="AU4" s="776"/>
      <c r="AV4" s="776"/>
      <c r="AW4" s="776"/>
      <c r="AX4" s="776"/>
      <c r="AY4" s="776"/>
      <c r="AZ4" s="776"/>
      <c r="BA4" s="776"/>
      <c r="BB4" s="776"/>
      <c r="BC4" s="776"/>
      <c r="BD4" s="776"/>
      <c r="BE4" s="776"/>
      <c r="BF4" s="776"/>
      <c r="BG4" s="776" t="s">
        <v>220</v>
      </c>
      <c r="BH4" s="776"/>
      <c r="BI4" s="776"/>
      <c r="BJ4" s="776"/>
      <c r="BK4" s="776"/>
      <c r="BL4" s="776"/>
      <c r="BM4" s="776"/>
      <c r="BN4" s="776"/>
      <c r="BO4" s="776" t="s">
        <v>217</v>
      </c>
      <c r="BP4" s="776"/>
      <c r="BQ4" s="776"/>
      <c r="BR4" s="776"/>
      <c r="BS4" s="776" t="s">
        <v>221</v>
      </c>
      <c r="BT4" s="776"/>
      <c r="BU4" s="776"/>
      <c r="BV4" s="776"/>
      <c r="BW4" s="776"/>
      <c r="BX4" s="776"/>
      <c r="BY4" s="776"/>
      <c r="BZ4" s="776"/>
      <c r="CA4" s="776"/>
      <c r="CB4" s="776"/>
      <c r="CD4" s="758" t="s">
        <v>222</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223</v>
      </c>
      <c r="C5" s="741"/>
      <c r="D5" s="741"/>
      <c r="E5" s="741"/>
      <c r="F5" s="741"/>
      <c r="G5" s="741"/>
      <c r="H5" s="741"/>
      <c r="I5" s="741"/>
      <c r="J5" s="741"/>
      <c r="K5" s="741"/>
      <c r="L5" s="741"/>
      <c r="M5" s="741"/>
      <c r="N5" s="741"/>
      <c r="O5" s="741"/>
      <c r="P5" s="741"/>
      <c r="Q5" s="742"/>
      <c r="R5" s="706">
        <v>5522186</v>
      </c>
      <c r="S5" s="707"/>
      <c r="T5" s="707"/>
      <c r="U5" s="707"/>
      <c r="V5" s="707"/>
      <c r="W5" s="707"/>
      <c r="X5" s="707"/>
      <c r="Y5" s="753"/>
      <c r="Z5" s="771">
        <v>45.1</v>
      </c>
      <c r="AA5" s="771"/>
      <c r="AB5" s="771"/>
      <c r="AC5" s="771"/>
      <c r="AD5" s="772">
        <v>5051624</v>
      </c>
      <c r="AE5" s="772"/>
      <c r="AF5" s="772"/>
      <c r="AG5" s="772"/>
      <c r="AH5" s="772"/>
      <c r="AI5" s="772"/>
      <c r="AJ5" s="772"/>
      <c r="AK5" s="772"/>
      <c r="AL5" s="754">
        <v>78.099999999999994</v>
      </c>
      <c r="AM5" s="723"/>
      <c r="AN5" s="723"/>
      <c r="AO5" s="755"/>
      <c r="AP5" s="740" t="s">
        <v>224</v>
      </c>
      <c r="AQ5" s="741"/>
      <c r="AR5" s="741"/>
      <c r="AS5" s="741"/>
      <c r="AT5" s="741"/>
      <c r="AU5" s="741"/>
      <c r="AV5" s="741"/>
      <c r="AW5" s="741"/>
      <c r="AX5" s="741"/>
      <c r="AY5" s="741"/>
      <c r="AZ5" s="741"/>
      <c r="BA5" s="741"/>
      <c r="BB5" s="741"/>
      <c r="BC5" s="741"/>
      <c r="BD5" s="741"/>
      <c r="BE5" s="741"/>
      <c r="BF5" s="742"/>
      <c r="BG5" s="641">
        <v>5051624</v>
      </c>
      <c r="BH5" s="644"/>
      <c r="BI5" s="644"/>
      <c r="BJ5" s="644"/>
      <c r="BK5" s="644"/>
      <c r="BL5" s="644"/>
      <c r="BM5" s="644"/>
      <c r="BN5" s="645"/>
      <c r="BO5" s="703">
        <v>91.5</v>
      </c>
      <c r="BP5" s="703"/>
      <c r="BQ5" s="703"/>
      <c r="BR5" s="703"/>
      <c r="BS5" s="704">
        <v>72166</v>
      </c>
      <c r="BT5" s="704"/>
      <c r="BU5" s="704"/>
      <c r="BV5" s="704"/>
      <c r="BW5" s="704"/>
      <c r="BX5" s="704"/>
      <c r="BY5" s="704"/>
      <c r="BZ5" s="704"/>
      <c r="CA5" s="704"/>
      <c r="CB5" s="745"/>
      <c r="CD5" s="758" t="s">
        <v>219</v>
      </c>
      <c r="CE5" s="759"/>
      <c r="CF5" s="759"/>
      <c r="CG5" s="759"/>
      <c r="CH5" s="759"/>
      <c r="CI5" s="759"/>
      <c r="CJ5" s="759"/>
      <c r="CK5" s="759"/>
      <c r="CL5" s="759"/>
      <c r="CM5" s="759"/>
      <c r="CN5" s="759"/>
      <c r="CO5" s="759"/>
      <c r="CP5" s="759"/>
      <c r="CQ5" s="760"/>
      <c r="CR5" s="758" t="s">
        <v>225</v>
      </c>
      <c r="CS5" s="759"/>
      <c r="CT5" s="759"/>
      <c r="CU5" s="759"/>
      <c r="CV5" s="759"/>
      <c r="CW5" s="759"/>
      <c r="CX5" s="759"/>
      <c r="CY5" s="760"/>
      <c r="CZ5" s="758" t="s">
        <v>217</v>
      </c>
      <c r="DA5" s="759"/>
      <c r="DB5" s="759"/>
      <c r="DC5" s="760"/>
      <c r="DD5" s="758" t="s">
        <v>226</v>
      </c>
      <c r="DE5" s="759"/>
      <c r="DF5" s="759"/>
      <c r="DG5" s="759"/>
      <c r="DH5" s="759"/>
      <c r="DI5" s="759"/>
      <c r="DJ5" s="759"/>
      <c r="DK5" s="759"/>
      <c r="DL5" s="759"/>
      <c r="DM5" s="759"/>
      <c r="DN5" s="759"/>
      <c r="DO5" s="759"/>
      <c r="DP5" s="760"/>
      <c r="DQ5" s="758" t="s">
        <v>227</v>
      </c>
      <c r="DR5" s="759"/>
      <c r="DS5" s="759"/>
      <c r="DT5" s="759"/>
      <c r="DU5" s="759"/>
      <c r="DV5" s="759"/>
      <c r="DW5" s="759"/>
      <c r="DX5" s="759"/>
      <c r="DY5" s="759"/>
      <c r="DZ5" s="759"/>
      <c r="EA5" s="759"/>
      <c r="EB5" s="759"/>
      <c r="EC5" s="760"/>
    </row>
    <row r="6" spans="2:143" ht="11.25" customHeight="1">
      <c r="B6" s="638" t="s">
        <v>228</v>
      </c>
      <c r="C6" s="639"/>
      <c r="D6" s="639"/>
      <c r="E6" s="639"/>
      <c r="F6" s="639"/>
      <c r="G6" s="639"/>
      <c r="H6" s="639"/>
      <c r="I6" s="639"/>
      <c r="J6" s="639"/>
      <c r="K6" s="639"/>
      <c r="L6" s="639"/>
      <c r="M6" s="639"/>
      <c r="N6" s="639"/>
      <c r="O6" s="639"/>
      <c r="P6" s="639"/>
      <c r="Q6" s="640"/>
      <c r="R6" s="641">
        <v>121438</v>
      </c>
      <c r="S6" s="644"/>
      <c r="T6" s="644"/>
      <c r="U6" s="644"/>
      <c r="V6" s="644"/>
      <c r="W6" s="644"/>
      <c r="X6" s="644"/>
      <c r="Y6" s="645"/>
      <c r="Z6" s="703">
        <v>1</v>
      </c>
      <c r="AA6" s="703"/>
      <c r="AB6" s="703"/>
      <c r="AC6" s="703"/>
      <c r="AD6" s="704">
        <v>121438</v>
      </c>
      <c r="AE6" s="704"/>
      <c r="AF6" s="704"/>
      <c r="AG6" s="704"/>
      <c r="AH6" s="704"/>
      <c r="AI6" s="704"/>
      <c r="AJ6" s="704"/>
      <c r="AK6" s="704"/>
      <c r="AL6" s="646">
        <v>1.9</v>
      </c>
      <c r="AM6" s="647"/>
      <c r="AN6" s="647"/>
      <c r="AO6" s="705"/>
      <c r="AP6" s="638" t="s">
        <v>229</v>
      </c>
      <c r="AQ6" s="639"/>
      <c r="AR6" s="639"/>
      <c r="AS6" s="639"/>
      <c r="AT6" s="639"/>
      <c r="AU6" s="639"/>
      <c r="AV6" s="639"/>
      <c r="AW6" s="639"/>
      <c r="AX6" s="639"/>
      <c r="AY6" s="639"/>
      <c r="AZ6" s="639"/>
      <c r="BA6" s="639"/>
      <c r="BB6" s="639"/>
      <c r="BC6" s="639"/>
      <c r="BD6" s="639"/>
      <c r="BE6" s="639"/>
      <c r="BF6" s="640"/>
      <c r="BG6" s="641">
        <v>5051624</v>
      </c>
      <c r="BH6" s="644"/>
      <c r="BI6" s="644"/>
      <c r="BJ6" s="644"/>
      <c r="BK6" s="644"/>
      <c r="BL6" s="644"/>
      <c r="BM6" s="644"/>
      <c r="BN6" s="645"/>
      <c r="BO6" s="703">
        <v>91.5</v>
      </c>
      <c r="BP6" s="703"/>
      <c r="BQ6" s="703"/>
      <c r="BR6" s="703"/>
      <c r="BS6" s="704">
        <v>72166</v>
      </c>
      <c r="BT6" s="704"/>
      <c r="BU6" s="704"/>
      <c r="BV6" s="704"/>
      <c r="BW6" s="704"/>
      <c r="BX6" s="704"/>
      <c r="BY6" s="704"/>
      <c r="BZ6" s="704"/>
      <c r="CA6" s="704"/>
      <c r="CB6" s="745"/>
      <c r="CD6" s="712" t="s">
        <v>230</v>
      </c>
      <c r="CE6" s="713"/>
      <c r="CF6" s="713"/>
      <c r="CG6" s="713"/>
      <c r="CH6" s="713"/>
      <c r="CI6" s="713"/>
      <c r="CJ6" s="713"/>
      <c r="CK6" s="713"/>
      <c r="CL6" s="713"/>
      <c r="CM6" s="713"/>
      <c r="CN6" s="713"/>
      <c r="CO6" s="713"/>
      <c r="CP6" s="713"/>
      <c r="CQ6" s="714"/>
      <c r="CR6" s="641">
        <v>124157</v>
      </c>
      <c r="CS6" s="644"/>
      <c r="CT6" s="644"/>
      <c r="CU6" s="644"/>
      <c r="CV6" s="644"/>
      <c r="CW6" s="644"/>
      <c r="CX6" s="644"/>
      <c r="CY6" s="645"/>
      <c r="CZ6" s="754">
        <v>1.1000000000000001</v>
      </c>
      <c r="DA6" s="723"/>
      <c r="DB6" s="723"/>
      <c r="DC6" s="757"/>
      <c r="DD6" s="649" t="s">
        <v>132</v>
      </c>
      <c r="DE6" s="644"/>
      <c r="DF6" s="644"/>
      <c r="DG6" s="644"/>
      <c r="DH6" s="644"/>
      <c r="DI6" s="644"/>
      <c r="DJ6" s="644"/>
      <c r="DK6" s="644"/>
      <c r="DL6" s="644"/>
      <c r="DM6" s="644"/>
      <c r="DN6" s="644"/>
      <c r="DO6" s="644"/>
      <c r="DP6" s="645"/>
      <c r="DQ6" s="649">
        <v>124157</v>
      </c>
      <c r="DR6" s="644"/>
      <c r="DS6" s="644"/>
      <c r="DT6" s="644"/>
      <c r="DU6" s="644"/>
      <c r="DV6" s="644"/>
      <c r="DW6" s="644"/>
      <c r="DX6" s="644"/>
      <c r="DY6" s="644"/>
      <c r="DZ6" s="644"/>
      <c r="EA6" s="644"/>
      <c r="EB6" s="644"/>
      <c r="EC6" s="684"/>
    </row>
    <row r="7" spans="2:143" ht="11.25" customHeight="1">
      <c r="B7" s="638" t="s">
        <v>231</v>
      </c>
      <c r="C7" s="639"/>
      <c r="D7" s="639"/>
      <c r="E7" s="639"/>
      <c r="F7" s="639"/>
      <c r="G7" s="639"/>
      <c r="H7" s="639"/>
      <c r="I7" s="639"/>
      <c r="J7" s="639"/>
      <c r="K7" s="639"/>
      <c r="L7" s="639"/>
      <c r="M7" s="639"/>
      <c r="N7" s="639"/>
      <c r="O7" s="639"/>
      <c r="P7" s="639"/>
      <c r="Q7" s="640"/>
      <c r="R7" s="641">
        <v>8992</v>
      </c>
      <c r="S7" s="644"/>
      <c r="T7" s="644"/>
      <c r="U7" s="644"/>
      <c r="V7" s="644"/>
      <c r="W7" s="644"/>
      <c r="X7" s="644"/>
      <c r="Y7" s="645"/>
      <c r="Z7" s="703">
        <v>0.1</v>
      </c>
      <c r="AA7" s="703"/>
      <c r="AB7" s="703"/>
      <c r="AC7" s="703"/>
      <c r="AD7" s="704">
        <v>8992</v>
      </c>
      <c r="AE7" s="704"/>
      <c r="AF7" s="704"/>
      <c r="AG7" s="704"/>
      <c r="AH7" s="704"/>
      <c r="AI7" s="704"/>
      <c r="AJ7" s="704"/>
      <c r="AK7" s="704"/>
      <c r="AL7" s="646">
        <v>0.1</v>
      </c>
      <c r="AM7" s="647"/>
      <c r="AN7" s="647"/>
      <c r="AO7" s="705"/>
      <c r="AP7" s="638" t="s">
        <v>232</v>
      </c>
      <c r="AQ7" s="639"/>
      <c r="AR7" s="639"/>
      <c r="AS7" s="639"/>
      <c r="AT7" s="639"/>
      <c r="AU7" s="639"/>
      <c r="AV7" s="639"/>
      <c r="AW7" s="639"/>
      <c r="AX7" s="639"/>
      <c r="AY7" s="639"/>
      <c r="AZ7" s="639"/>
      <c r="BA7" s="639"/>
      <c r="BB7" s="639"/>
      <c r="BC7" s="639"/>
      <c r="BD7" s="639"/>
      <c r="BE7" s="639"/>
      <c r="BF7" s="640"/>
      <c r="BG7" s="641">
        <v>2114109</v>
      </c>
      <c r="BH7" s="644"/>
      <c r="BI7" s="644"/>
      <c r="BJ7" s="644"/>
      <c r="BK7" s="644"/>
      <c r="BL7" s="644"/>
      <c r="BM7" s="644"/>
      <c r="BN7" s="645"/>
      <c r="BO7" s="703">
        <v>38.299999999999997</v>
      </c>
      <c r="BP7" s="703"/>
      <c r="BQ7" s="703"/>
      <c r="BR7" s="703"/>
      <c r="BS7" s="704">
        <v>72166</v>
      </c>
      <c r="BT7" s="704"/>
      <c r="BU7" s="704"/>
      <c r="BV7" s="704"/>
      <c r="BW7" s="704"/>
      <c r="BX7" s="704"/>
      <c r="BY7" s="704"/>
      <c r="BZ7" s="704"/>
      <c r="CA7" s="704"/>
      <c r="CB7" s="745"/>
      <c r="CD7" s="685" t="s">
        <v>233</v>
      </c>
      <c r="CE7" s="682"/>
      <c r="CF7" s="682"/>
      <c r="CG7" s="682"/>
      <c r="CH7" s="682"/>
      <c r="CI7" s="682"/>
      <c r="CJ7" s="682"/>
      <c r="CK7" s="682"/>
      <c r="CL7" s="682"/>
      <c r="CM7" s="682"/>
      <c r="CN7" s="682"/>
      <c r="CO7" s="682"/>
      <c r="CP7" s="682"/>
      <c r="CQ7" s="683"/>
      <c r="CR7" s="641">
        <v>1084614</v>
      </c>
      <c r="CS7" s="644"/>
      <c r="CT7" s="644"/>
      <c r="CU7" s="644"/>
      <c r="CV7" s="644"/>
      <c r="CW7" s="644"/>
      <c r="CX7" s="644"/>
      <c r="CY7" s="645"/>
      <c r="CZ7" s="703">
        <v>9.5</v>
      </c>
      <c r="DA7" s="703"/>
      <c r="DB7" s="703"/>
      <c r="DC7" s="703"/>
      <c r="DD7" s="649">
        <v>15273</v>
      </c>
      <c r="DE7" s="644"/>
      <c r="DF7" s="644"/>
      <c r="DG7" s="644"/>
      <c r="DH7" s="644"/>
      <c r="DI7" s="644"/>
      <c r="DJ7" s="644"/>
      <c r="DK7" s="644"/>
      <c r="DL7" s="644"/>
      <c r="DM7" s="644"/>
      <c r="DN7" s="644"/>
      <c r="DO7" s="644"/>
      <c r="DP7" s="645"/>
      <c r="DQ7" s="649">
        <v>955204</v>
      </c>
      <c r="DR7" s="644"/>
      <c r="DS7" s="644"/>
      <c r="DT7" s="644"/>
      <c r="DU7" s="644"/>
      <c r="DV7" s="644"/>
      <c r="DW7" s="644"/>
      <c r="DX7" s="644"/>
      <c r="DY7" s="644"/>
      <c r="DZ7" s="644"/>
      <c r="EA7" s="644"/>
      <c r="EB7" s="644"/>
      <c r="EC7" s="684"/>
    </row>
    <row r="8" spans="2:143" ht="11.25" customHeight="1">
      <c r="B8" s="638" t="s">
        <v>234</v>
      </c>
      <c r="C8" s="639"/>
      <c r="D8" s="639"/>
      <c r="E8" s="639"/>
      <c r="F8" s="639"/>
      <c r="G8" s="639"/>
      <c r="H8" s="639"/>
      <c r="I8" s="639"/>
      <c r="J8" s="639"/>
      <c r="K8" s="639"/>
      <c r="L8" s="639"/>
      <c r="M8" s="639"/>
      <c r="N8" s="639"/>
      <c r="O8" s="639"/>
      <c r="P8" s="639"/>
      <c r="Q8" s="640"/>
      <c r="R8" s="641">
        <v>32321</v>
      </c>
      <c r="S8" s="644"/>
      <c r="T8" s="644"/>
      <c r="U8" s="644"/>
      <c r="V8" s="644"/>
      <c r="W8" s="644"/>
      <c r="X8" s="644"/>
      <c r="Y8" s="645"/>
      <c r="Z8" s="703">
        <v>0.3</v>
      </c>
      <c r="AA8" s="703"/>
      <c r="AB8" s="703"/>
      <c r="AC8" s="703"/>
      <c r="AD8" s="704">
        <v>32321</v>
      </c>
      <c r="AE8" s="704"/>
      <c r="AF8" s="704"/>
      <c r="AG8" s="704"/>
      <c r="AH8" s="704"/>
      <c r="AI8" s="704"/>
      <c r="AJ8" s="704"/>
      <c r="AK8" s="704"/>
      <c r="AL8" s="646">
        <v>0.5</v>
      </c>
      <c r="AM8" s="647"/>
      <c r="AN8" s="647"/>
      <c r="AO8" s="705"/>
      <c r="AP8" s="638" t="s">
        <v>235</v>
      </c>
      <c r="AQ8" s="639"/>
      <c r="AR8" s="639"/>
      <c r="AS8" s="639"/>
      <c r="AT8" s="639"/>
      <c r="AU8" s="639"/>
      <c r="AV8" s="639"/>
      <c r="AW8" s="639"/>
      <c r="AX8" s="639"/>
      <c r="AY8" s="639"/>
      <c r="AZ8" s="639"/>
      <c r="BA8" s="639"/>
      <c r="BB8" s="639"/>
      <c r="BC8" s="639"/>
      <c r="BD8" s="639"/>
      <c r="BE8" s="639"/>
      <c r="BF8" s="640"/>
      <c r="BG8" s="641">
        <v>56456</v>
      </c>
      <c r="BH8" s="644"/>
      <c r="BI8" s="644"/>
      <c r="BJ8" s="644"/>
      <c r="BK8" s="644"/>
      <c r="BL8" s="644"/>
      <c r="BM8" s="644"/>
      <c r="BN8" s="645"/>
      <c r="BO8" s="703">
        <v>1</v>
      </c>
      <c r="BP8" s="703"/>
      <c r="BQ8" s="703"/>
      <c r="BR8" s="703"/>
      <c r="BS8" s="649" t="s">
        <v>132</v>
      </c>
      <c r="BT8" s="644"/>
      <c r="BU8" s="644"/>
      <c r="BV8" s="644"/>
      <c r="BW8" s="644"/>
      <c r="BX8" s="644"/>
      <c r="BY8" s="644"/>
      <c r="BZ8" s="644"/>
      <c r="CA8" s="644"/>
      <c r="CB8" s="684"/>
      <c r="CD8" s="685" t="s">
        <v>236</v>
      </c>
      <c r="CE8" s="682"/>
      <c r="CF8" s="682"/>
      <c r="CG8" s="682"/>
      <c r="CH8" s="682"/>
      <c r="CI8" s="682"/>
      <c r="CJ8" s="682"/>
      <c r="CK8" s="682"/>
      <c r="CL8" s="682"/>
      <c r="CM8" s="682"/>
      <c r="CN8" s="682"/>
      <c r="CO8" s="682"/>
      <c r="CP8" s="682"/>
      <c r="CQ8" s="683"/>
      <c r="CR8" s="641">
        <v>4142849</v>
      </c>
      <c r="CS8" s="644"/>
      <c r="CT8" s="644"/>
      <c r="CU8" s="644"/>
      <c r="CV8" s="644"/>
      <c r="CW8" s="644"/>
      <c r="CX8" s="644"/>
      <c r="CY8" s="645"/>
      <c r="CZ8" s="703">
        <v>36.4</v>
      </c>
      <c r="DA8" s="703"/>
      <c r="DB8" s="703"/>
      <c r="DC8" s="703"/>
      <c r="DD8" s="649">
        <v>478562</v>
      </c>
      <c r="DE8" s="644"/>
      <c r="DF8" s="644"/>
      <c r="DG8" s="644"/>
      <c r="DH8" s="644"/>
      <c r="DI8" s="644"/>
      <c r="DJ8" s="644"/>
      <c r="DK8" s="644"/>
      <c r="DL8" s="644"/>
      <c r="DM8" s="644"/>
      <c r="DN8" s="644"/>
      <c r="DO8" s="644"/>
      <c r="DP8" s="645"/>
      <c r="DQ8" s="649">
        <v>2024581</v>
      </c>
      <c r="DR8" s="644"/>
      <c r="DS8" s="644"/>
      <c r="DT8" s="644"/>
      <c r="DU8" s="644"/>
      <c r="DV8" s="644"/>
      <c r="DW8" s="644"/>
      <c r="DX8" s="644"/>
      <c r="DY8" s="644"/>
      <c r="DZ8" s="644"/>
      <c r="EA8" s="644"/>
      <c r="EB8" s="644"/>
      <c r="EC8" s="684"/>
    </row>
    <row r="9" spans="2:143" ht="11.25" customHeight="1">
      <c r="B9" s="638" t="s">
        <v>237</v>
      </c>
      <c r="C9" s="639"/>
      <c r="D9" s="639"/>
      <c r="E9" s="639"/>
      <c r="F9" s="639"/>
      <c r="G9" s="639"/>
      <c r="H9" s="639"/>
      <c r="I9" s="639"/>
      <c r="J9" s="639"/>
      <c r="K9" s="639"/>
      <c r="L9" s="639"/>
      <c r="M9" s="639"/>
      <c r="N9" s="639"/>
      <c r="O9" s="639"/>
      <c r="P9" s="639"/>
      <c r="Q9" s="640"/>
      <c r="R9" s="641">
        <v>32564</v>
      </c>
      <c r="S9" s="644"/>
      <c r="T9" s="644"/>
      <c r="U9" s="644"/>
      <c r="V9" s="644"/>
      <c r="W9" s="644"/>
      <c r="X9" s="644"/>
      <c r="Y9" s="645"/>
      <c r="Z9" s="703">
        <v>0.3</v>
      </c>
      <c r="AA9" s="703"/>
      <c r="AB9" s="703"/>
      <c r="AC9" s="703"/>
      <c r="AD9" s="704">
        <v>32564</v>
      </c>
      <c r="AE9" s="704"/>
      <c r="AF9" s="704"/>
      <c r="AG9" s="704"/>
      <c r="AH9" s="704"/>
      <c r="AI9" s="704"/>
      <c r="AJ9" s="704"/>
      <c r="AK9" s="704"/>
      <c r="AL9" s="646">
        <v>0.5</v>
      </c>
      <c r="AM9" s="647"/>
      <c r="AN9" s="647"/>
      <c r="AO9" s="705"/>
      <c r="AP9" s="638" t="s">
        <v>238</v>
      </c>
      <c r="AQ9" s="639"/>
      <c r="AR9" s="639"/>
      <c r="AS9" s="639"/>
      <c r="AT9" s="639"/>
      <c r="AU9" s="639"/>
      <c r="AV9" s="639"/>
      <c r="AW9" s="639"/>
      <c r="AX9" s="639"/>
      <c r="AY9" s="639"/>
      <c r="AZ9" s="639"/>
      <c r="BA9" s="639"/>
      <c r="BB9" s="639"/>
      <c r="BC9" s="639"/>
      <c r="BD9" s="639"/>
      <c r="BE9" s="639"/>
      <c r="BF9" s="640"/>
      <c r="BG9" s="641">
        <v>1555528</v>
      </c>
      <c r="BH9" s="644"/>
      <c r="BI9" s="644"/>
      <c r="BJ9" s="644"/>
      <c r="BK9" s="644"/>
      <c r="BL9" s="644"/>
      <c r="BM9" s="644"/>
      <c r="BN9" s="645"/>
      <c r="BO9" s="703">
        <v>28.2</v>
      </c>
      <c r="BP9" s="703"/>
      <c r="BQ9" s="703"/>
      <c r="BR9" s="703"/>
      <c r="BS9" s="649" t="s">
        <v>132</v>
      </c>
      <c r="BT9" s="644"/>
      <c r="BU9" s="644"/>
      <c r="BV9" s="644"/>
      <c r="BW9" s="644"/>
      <c r="BX9" s="644"/>
      <c r="BY9" s="644"/>
      <c r="BZ9" s="644"/>
      <c r="CA9" s="644"/>
      <c r="CB9" s="684"/>
      <c r="CD9" s="685" t="s">
        <v>239</v>
      </c>
      <c r="CE9" s="682"/>
      <c r="CF9" s="682"/>
      <c r="CG9" s="682"/>
      <c r="CH9" s="682"/>
      <c r="CI9" s="682"/>
      <c r="CJ9" s="682"/>
      <c r="CK9" s="682"/>
      <c r="CL9" s="682"/>
      <c r="CM9" s="682"/>
      <c r="CN9" s="682"/>
      <c r="CO9" s="682"/>
      <c r="CP9" s="682"/>
      <c r="CQ9" s="683"/>
      <c r="CR9" s="641">
        <v>1098069</v>
      </c>
      <c r="CS9" s="644"/>
      <c r="CT9" s="644"/>
      <c r="CU9" s="644"/>
      <c r="CV9" s="644"/>
      <c r="CW9" s="644"/>
      <c r="CX9" s="644"/>
      <c r="CY9" s="645"/>
      <c r="CZ9" s="703">
        <v>9.6</v>
      </c>
      <c r="DA9" s="703"/>
      <c r="DB9" s="703"/>
      <c r="DC9" s="703"/>
      <c r="DD9" s="649">
        <v>299044</v>
      </c>
      <c r="DE9" s="644"/>
      <c r="DF9" s="644"/>
      <c r="DG9" s="644"/>
      <c r="DH9" s="644"/>
      <c r="DI9" s="644"/>
      <c r="DJ9" s="644"/>
      <c r="DK9" s="644"/>
      <c r="DL9" s="644"/>
      <c r="DM9" s="644"/>
      <c r="DN9" s="644"/>
      <c r="DO9" s="644"/>
      <c r="DP9" s="645"/>
      <c r="DQ9" s="649">
        <v>783788</v>
      </c>
      <c r="DR9" s="644"/>
      <c r="DS9" s="644"/>
      <c r="DT9" s="644"/>
      <c r="DU9" s="644"/>
      <c r="DV9" s="644"/>
      <c r="DW9" s="644"/>
      <c r="DX9" s="644"/>
      <c r="DY9" s="644"/>
      <c r="DZ9" s="644"/>
      <c r="EA9" s="644"/>
      <c r="EB9" s="644"/>
      <c r="EC9" s="684"/>
    </row>
    <row r="10" spans="2:143" ht="11.25" customHeight="1">
      <c r="B10" s="638" t="s">
        <v>240</v>
      </c>
      <c r="C10" s="639"/>
      <c r="D10" s="639"/>
      <c r="E10" s="639"/>
      <c r="F10" s="639"/>
      <c r="G10" s="639"/>
      <c r="H10" s="639"/>
      <c r="I10" s="639"/>
      <c r="J10" s="639"/>
      <c r="K10" s="639"/>
      <c r="L10" s="639"/>
      <c r="M10" s="639"/>
      <c r="N10" s="639"/>
      <c r="O10" s="639"/>
      <c r="P10" s="639"/>
      <c r="Q10" s="640"/>
      <c r="R10" s="641" t="s">
        <v>241</v>
      </c>
      <c r="S10" s="644"/>
      <c r="T10" s="644"/>
      <c r="U10" s="644"/>
      <c r="V10" s="644"/>
      <c r="W10" s="644"/>
      <c r="X10" s="644"/>
      <c r="Y10" s="645"/>
      <c r="Z10" s="703" t="s">
        <v>132</v>
      </c>
      <c r="AA10" s="703"/>
      <c r="AB10" s="703"/>
      <c r="AC10" s="703"/>
      <c r="AD10" s="704" t="s">
        <v>241</v>
      </c>
      <c r="AE10" s="704"/>
      <c r="AF10" s="704"/>
      <c r="AG10" s="704"/>
      <c r="AH10" s="704"/>
      <c r="AI10" s="704"/>
      <c r="AJ10" s="704"/>
      <c r="AK10" s="704"/>
      <c r="AL10" s="646" t="s">
        <v>241</v>
      </c>
      <c r="AM10" s="647"/>
      <c r="AN10" s="647"/>
      <c r="AO10" s="705"/>
      <c r="AP10" s="638" t="s">
        <v>242</v>
      </c>
      <c r="AQ10" s="639"/>
      <c r="AR10" s="639"/>
      <c r="AS10" s="639"/>
      <c r="AT10" s="639"/>
      <c r="AU10" s="639"/>
      <c r="AV10" s="639"/>
      <c r="AW10" s="639"/>
      <c r="AX10" s="639"/>
      <c r="AY10" s="639"/>
      <c r="AZ10" s="639"/>
      <c r="BA10" s="639"/>
      <c r="BB10" s="639"/>
      <c r="BC10" s="639"/>
      <c r="BD10" s="639"/>
      <c r="BE10" s="639"/>
      <c r="BF10" s="640"/>
      <c r="BG10" s="641">
        <v>84596</v>
      </c>
      <c r="BH10" s="644"/>
      <c r="BI10" s="644"/>
      <c r="BJ10" s="644"/>
      <c r="BK10" s="644"/>
      <c r="BL10" s="644"/>
      <c r="BM10" s="644"/>
      <c r="BN10" s="645"/>
      <c r="BO10" s="703">
        <v>1.5</v>
      </c>
      <c r="BP10" s="703"/>
      <c r="BQ10" s="703"/>
      <c r="BR10" s="703"/>
      <c r="BS10" s="649" t="s">
        <v>241</v>
      </c>
      <c r="BT10" s="644"/>
      <c r="BU10" s="644"/>
      <c r="BV10" s="644"/>
      <c r="BW10" s="644"/>
      <c r="BX10" s="644"/>
      <c r="BY10" s="644"/>
      <c r="BZ10" s="644"/>
      <c r="CA10" s="644"/>
      <c r="CB10" s="684"/>
      <c r="CD10" s="685" t="s">
        <v>243</v>
      </c>
      <c r="CE10" s="682"/>
      <c r="CF10" s="682"/>
      <c r="CG10" s="682"/>
      <c r="CH10" s="682"/>
      <c r="CI10" s="682"/>
      <c r="CJ10" s="682"/>
      <c r="CK10" s="682"/>
      <c r="CL10" s="682"/>
      <c r="CM10" s="682"/>
      <c r="CN10" s="682"/>
      <c r="CO10" s="682"/>
      <c r="CP10" s="682"/>
      <c r="CQ10" s="683"/>
      <c r="CR10" s="641">
        <v>73532</v>
      </c>
      <c r="CS10" s="644"/>
      <c r="CT10" s="644"/>
      <c r="CU10" s="644"/>
      <c r="CV10" s="644"/>
      <c r="CW10" s="644"/>
      <c r="CX10" s="644"/>
      <c r="CY10" s="645"/>
      <c r="CZ10" s="703">
        <v>0.6</v>
      </c>
      <c r="DA10" s="703"/>
      <c r="DB10" s="703"/>
      <c r="DC10" s="703"/>
      <c r="DD10" s="649" t="s">
        <v>132</v>
      </c>
      <c r="DE10" s="644"/>
      <c r="DF10" s="644"/>
      <c r="DG10" s="644"/>
      <c r="DH10" s="644"/>
      <c r="DI10" s="644"/>
      <c r="DJ10" s="644"/>
      <c r="DK10" s="644"/>
      <c r="DL10" s="644"/>
      <c r="DM10" s="644"/>
      <c r="DN10" s="644"/>
      <c r="DO10" s="644"/>
      <c r="DP10" s="645"/>
      <c r="DQ10" s="649">
        <v>11532</v>
      </c>
      <c r="DR10" s="644"/>
      <c r="DS10" s="644"/>
      <c r="DT10" s="644"/>
      <c r="DU10" s="644"/>
      <c r="DV10" s="644"/>
      <c r="DW10" s="644"/>
      <c r="DX10" s="644"/>
      <c r="DY10" s="644"/>
      <c r="DZ10" s="644"/>
      <c r="EA10" s="644"/>
      <c r="EB10" s="644"/>
      <c r="EC10" s="684"/>
    </row>
    <row r="11" spans="2:143" ht="11.25" customHeight="1">
      <c r="B11" s="638" t="s">
        <v>244</v>
      </c>
      <c r="C11" s="639"/>
      <c r="D11" s="639"/>
      <c r="E11" s="639"/>
      <c r="F11" s="639"/>
      <c r="G11" s="639"/>
      <c r="H11" s="639"/>
      <c r="I11" s="639"/>
      <c r="J11" s="639"/>
      <c r="K11" s="639"/>
      <c r="L11" s="639"/>
      <c r="M11" s="639"/>
      <c r="N11" s="639"/>
      <c r="O11" s="639"/>
      <c r="P11" s="639"/>
      <c r="Q11" s="640"/>
      <c r="R11" s="641" t="s">
        <v>241</v>
      </c>
      <c r="S11" s="644"/>
      <c r="T11" s="644"/>
      <c r="U11" s="644"/>
      <c r="V11" s="644"/>
      <c r="W11" s="644"/>
      <c r="X11" s="644"/>
      <c r="Y11" s="645"/>
      <c r="Z11" s="703" t="s">
        <v>132</v>
      </c>
      <c r="AA11" s="703"/>
      <c r="AB11" s="703"/>
      <c r="AC11" s="703"/>
      <c r="AD11" s="704" t="s">
        <v>132</v>
      </c>
      <c r="AE11" s="704"/>
      <c r="AF11" s="704"/>
      <c r="AG11" s="704"/>
      <c r="AH11" s="704"/>
      <c r="AI11" s="704"/>
      <c r="AJ11" s="704"/>
      <c r="AK11" s="704"/>
      <c r="AL11" s="646" t="s">
        <v>241</v>
      </c>
      <c r="AM11" s="647"/>
      <c r="AN11" s="647"/>
      <c r="AO11" s="705"/>
      <c r="AP11" s="638" t="s">
        <v>245</v>
      </c>
      <c r="AQ11" s="639"/>
      <c r="AR11" s="639"/>
      <c r="AS11" s="639"/>
      <c r="AT11" s="639"/>
      <c r="AU11" s="639"/>
      <c r="AV11" s="639"/>
      <c r="AW11" s="639"/>
      <c r="AX11" s="639"/>
      <c r="AY11" s="639"/>
      <c r="AZ11" s="639"/>
      <c r="BA11" s="639"/>
      <c r="BB11" s="639"/>
      <c r="BC11" s="639"/>
      <c r="BD11" s="639"/>
      <c r="BE11" s="639"/>
      <c r="BF11" s="640"/>
      <c r="BG11" s="641">
        <v>417529</v>
      </c>
      <c r="BH11" s="644"/>
      <c r="BI11" s="644"/>
      <c r="BJ11" s="644"/>
      <c r="BK11" s="644"/>
      <c r="BL11" s="644"/>
      <c r="BM11" s="644"/>
      <c r="BN11" s="645"/>
      <c r="BO11" s="703">
        <v>7.6</v>
      </c>
      <c r="BP11" s="703"/>
      <c r="BQ11" s="703"/>
      <c r="BR11" s="703"/>
      <c r="BS11" s="649">
        <v>72166</v>
      </c>
      <c r="BT11" s="644"/>
      <c r="BU11" s="644"/>
      <c r="BV11" s="644"/>
      <c r="BW11" s="644"/>
      <c r="BX11" s="644"/>
      <c r="BY11" s="644"/>
      <c r="BZ11" s="644"/>
      <c r="CA11" s="644"/>
      <c r="CB11" s="684"/>
      <c r="CD11" s="685" t="s">
        <v>246</v>
      </c>
      <c r="CE11" s="682"/>
      <c r="CF11" s="682"/>
      <c r="CG11" s="682"/>
      <c r="CH11" s="682"/>
      <c r="CI11" s="682"/>
      <c r="CJ11" s="682"/>
      <c r="CK11" s="682"/>
      <c r="CL11" s="682"/>
      <c r="CM11" s="682"/>
      <c r="CN11" s="682"/>
      <c r="CO11" s="682"/>
      <c r="CP11" s="682"/>
      <c r="CQ11" s="683"/>
      <c r="CR11" s="641">
        <v>122769</v>
      </c>
      <c r="CS11" s="644"/>
      <c r="CT11" s="644"/>
      <c r="CU11" s="644"/>
      <c r="CV11" s="644"/>
      <c r="CW11" s="644"/>
      <c r="CX11" s="644"/>
      <c r="CY11" s="645"/>
      <c r="CZ11" s="703">
        <v>1.1000000000000001</v>
      </c>
      <c r="DA11" s="703"/>
      <c r="DB11" s="703"/>
      <c r="DC11" s="703"/>
      <c r="DD11" s="649">
        <v>79344</v>
      </c>
      <c r="DE11" s="644"/>
      <c r="DF11" s="644"/>
      <c r="DG11" s="644"/>
      <c r="DH11" s="644"/>
      <c r="DI11" s="644"/>
      <c r="DJ11" s="644"/>
      <c r="DK11" s="644"/>
      <c r="DL11" s="644"/>
      <c r="DM11" s="644"/>
      <c r="DN11" s="644"/>
      <c r="DO11" s="644"/>
      <c r="DP11" s="645"/>
      <c r="DQ11" s="649">
        <v>63643</v>
      </c>
      <c r="DR11" s="644"/>
      <c r="DS11" s="644"/>
      <c r="DT11" s="644"/>
      <c r="DU11" s="644"/>
      <c r="DV11" s="644"/>
      <c r="DW11" s="644"/>
      <c r="DX11" s="644"/>
      <c r="DY11" s="644"/>
      <c r="DZ11" s="644"/>
      <c r="EA11" s="644"/>
      <c r="EB11" s="644"/>
      <c r="EC11" s="684"/>
    </row>
    <row r="12" spans="2:143" ht="11.25" customHeight="1">
      <c r="B12" s="638" t="s">
        <v>247</v>
      </c>
      <c r="C12" s="639"/>
      <c r="D12" s="639"/>
      <c r="E12" s="639"/>
      <c r="F12" s="639"/>
      <c r="G12" s="639"/>
      <c r="H12" s="639"/>
      <c r="I12" s="639"/>
      <c r="J12" s="639"/>
      <c r="K12" s="639"/>
      <c r="L12" s="639"/>
      <c r="M12" s="639"/>
      <c r="N12" s="639"/>
      <c r="O12" s="639"/>
      <c r="P12" s="639"/>
      <c r="Q12" s="640"/>
      <c r="R12" s="641">
        <v>535746</v>
      </c>
      <c r="S12" s="644"/>
      <c r="T12" s="644"/>
      <c r="U12" s="644"/>
      <c r="V12" s="644"/>
      <c r="W12" s="644"/>
      <c r="X12" s="644"/>
      <c r="Y12" s="645"/>
      <c r="Z12" s="703">
        <v>4.4000000000000004</v>
      </c>
      <c r="AA12" s="703"/>
      <c r="AB12" s="703"/>
      <c r="AC12" s="703"/>
      <c r="AD12" s="704">
        <v>535746</v>
      </c>
      <c r="AE12" s="704"/>
      <c r="AF12" s="704"/>
      <c r="AG12" s="704"/>
      <c r="AH12" s="704"/>
      <c r="AI12" s="704"/>
      <c r="AJ12" s="704"/>
      <c r="AK12" s="704"/>
      <c r="AL12" s="646">
        <v>8.3000000000000007</v>
      </c>
      <c r="AM12" s="647"/>
      <c r="AN12" s="647"/>
      <c r="AO12" s="705"/>
      <c r="AP12" s="638" t="s">
        <v>248</v>
      </c>
      <c r="AQ12" s="639"/>
      <c r="AR12" s="639"/>
      <c r="AS12" s="639"/>
      <c r="AT12" s="639"/>
      <c r="AU12" s="639"/>
      <c r="AV12" s="639"/>
      <c r="AW12" s="639"/>
      <c r="AX12" s="639"/>
      <c r="AY12" s="639"/>
      <c r="AZ12" s="639"/>
      <c r="BA12" s="639"/>
      <c r="BB12" s="639"/>
      <c r="BC12" s="639"/>
      <c r="BD12" s="639"/>
      <c r="BE12" s="639"/>
      <c r="BF12" s="640"/>
      <c r="BG12" s="641">
        <v>2695299</v>
      </c>
      <c r="BH12" s="644"/>
      <c r="BI12" s="644"/>
      <c r="BJ12" s="644"/>
      <c r="BK12" s="644"/>
      <c r="BL12" s="644"/>
      <c r="BM12" s="644"/>
      <c r="BN12" s="645"/>
      <c r="BO12" s="703">
        <v>48.8</v>
      </c>
      <c r="BP12" s="703"/>
      <c r="BQ12" s="703"/>
      <c r="BR12" s="703"/>
      <c r="BS12" s="649" t="s">
        <v>241</v>
      </c>
      <c r="BT12" s="644"/>
      <c r="BU12" s="644"/>
      <c r="BV12" s="644"/>
      <c r="BW12" s="644"/>
      <c r="BX12" s="644"/>
      <c r="BY12" s="644"/>
      <c r="BZ12" s="644"/>
      <c r="CA12" s="644"/>
      <c r="CB12" s="684"/>
      <c r="CD12" s="685" t="s">
        <v>249</v>
      </c>
      <c r="CE12" s="682"/>
      <c r="CF12" s="682"/>
      <c r="CG12" s="682"/>
      <c r="CH12" s="682"/>
      <c r="CI12" s="682"/>
      <c r="CJ12" s="682"/>
      <c r="CK12" s="682"/>
      <c r="CL12" s="682"/>
      <c r="CM12" s="682"/>
      <c r="CN12" s="682"/>
      <c r="CO12" s="682"/>
      <c r="CP12" s="682"/>
      <c r="CQ12" s="683"/>
      <c r="CR12" s="641">
        <v>27711</v>
      </c>
      <c r="CS12" s="644"/>
      <c r="CT12" s="644"/>
      <c r="CU12" s="644"/>
      <c r="CV12" s="644"/>
      <c r="CW12" s="644"/>
      <c r="CX12" s="644"/>
      <c r="CY12" s="645"/>
      <c r="CZ12" s="703">
        <v>0.2</v>
      </c>
      <c r="DA12" s="703"/>
      <c r="DB12" s="703"/>
      <c r="DC12" s="703"/>
      <c r="DD12" s="649" t="s">
        <v>132</v>
      </c>
      <c r="DE12" s="644"/>
      <c r="DF12" s="644"/>
      <c r="DG12" s="644"/>
      <c r="DH12" s="644"/>
      <c r="DI12" s="644"/>
      <c r="DJ12" s="644"/>
      <c r="DK12" s="644"/>
      <c r="DL12" s="644"/>
      <c r="DM12" s="644"/>
      <c r="DN12" s="644"/>
      <c r="DO12" s="644"/>
      <c r="DP12" s="645"/>
      <c r="DQ12" s="649">
        <v>25680</v>
      </c>
      <c r="DR12" s="644"/>
      <c r="DS12" s="644"/>
      <c r="DT12" s="644"/>
      <c r="DU12" s="644"/>
      <c r="DV12" s="644"/>
      <c r="DW12" s="644"/>
      <c r="DX12" s="644"/>
      <c r="DY12" s="644"/>
      <c r="DZ12" s="644"/>
      <c r="EA12" s="644"/>
      <c r="EB12" s="644"/>
      <c r="EC12" s="684"/>
    </row>
    <row r="13" spans="2:143" ht="11.25" customHeight="1">
      <c r="B13" s="638" t="s">
        <v>250</v>
      </c>
      <c r="C13" s="639"/>
      <c r="D13" s="639"/>
      <c r="E13" s="639"/>
      <c r="F13" s="639"/>
      <c r="G13" s="639"/>
      <c r="H13" s="639"/>
      <c r="I13" s="639"/>
      <c r="J13" s="639"/>
      <c r="K13" s="639"/>
      <c r="L13" s="639"/>
      <c r="M13" s="639"/>
      <c r="N13" s="639"/>
      <c r="O13" s="639"/>
      <c r="P13" s="639"/>
      <c r="Q13" s="640"/>
      <c r="R13" s="641" t="s">
        <v>132</v>
      </c>
      <c r="S13" s="644"/>
      <c r="T13" s="644"/>
      <c r="U13" s="644"/>
      <c r="V13" s="644"/>
      <c r="W13" s="644"/>
      <c r="X13" s="644"/>
      <c r="Y13" s="645"/>
      <c r="Z13" s="703" t="s">
        <v>241</v>
      </c>
      <c r="AA13" s="703"/>
      <c r="AB13" s="703"/>
      <c r="AC13" s="703"/>
      <c r="AD13" s="704" t="s">
        <v>241</v>
      </c>
      <c r="AE13" s="704"/>
      <c r="AF13" s="704"/>
      <c r="AG13" s="704"/>
      <c r="AH13" s="704"/>
      <c r="AI13" s="704"/>
      <c r="AJ13" s="704"/>
      <c r="AK13" s="704"/>
      <c r="AL13" s="646" t="s">
        <v>241</v>
      </c>
      <c r="AM13" s="647"/>
      <c r="AN13" s="647"/>
      <c r="AO13" s="705"/>
      <c r="AP13" s="638" t="s">
        <v>251</v>
      </c>
      <c r="AQ13" s="639"/>
      <c r="AR13" s="639"/>
      <c r="AS13" s="639"/>
      <c r="AT13" s="639"/>
      <c r="AU13" s="639"/>
      <c r="AV13" s="639"/>
      <c r="AW13" s="639"/>
      <c r="AX13" s="639"/>
      <c r="AY13" s="639"/>
      <c r="AZ13" s="639"/>
      <c r="BA13" s="639"/>
      <c r="BB13" s="639"/>
      <c r="BC13" s="639"/>
      <c r="BD13" s="639"/>
      <c r="BE13" s="639"/>
      <c r="BF13" s="640"/>
      <c r="BG13" s="641">
        <v>2664382</v>
      </c>
      <c r="BH13" s="644"/>
      <c r="BI13" s="644"/>
      <c r="BJ13" s="644"/>
      <c r="BK13" s="644"/>
      <c r="BL13" s="644"/>
      <c r="BM13" s="644"/>
      <c r="BN13" s="645"/>
      <c r="BO13" s="703">
        <v>48.2</v>
      </c>
      <c r="BP13" s="703"/>
      <c r="BQ13" s="703"/>
      <c r="BR13" s="703"/>
      <c r="BS13" s="649" t="s">
        <v>132</v>
      </c>
      <c r="BT13" s="644"/>
      <c r="BU13" s="644"/>
      <c r="BV13" s="644"/>
      <c r="BW13" s="644"/>
      <c r="BX13" s="644"/>
      <c r="BY13" s="644"/>
      <c r="BZ13" s="644"/>
      <c r="CA13" s="644"/>
      <c r="CB13" s="684"/>
      <c r="CD13" s="685" t="s">
        <v>252</v>
      </c>
      <c r="CE13" s="682"/>
      <c r="CF13" s="682"/>
      <c r="CG13" s="682"/>
      <c r="CH13" s="682"/>
      <c r="CI13" s="682"/>
      <c r="CJ13" s="682"/>
      <c r="CK13" s="682"/>
      <c r="CL13" s="682"/>
      <c r="CM13" s="682"/>
      <c r="CN13" s="682"/>
      <c r="CO13" s="682"/>
      <c r="CP13" s="682"/>
      <c r="CQ13" s="683"/>
      <c r="CR13" s="641">
        <v>1424182</v>
      </c>
      <c r="CS13" s="644"/>
      <c r="CT13" s="644"/>
      <c r="CU13" s="644"/>
      <c r="CV13" s="644"/>
      <c r="CW13" s="644"/>
      <c r="CX13" s="644"/>
      <c r="CY13" s="645"/>
      <c r="CZ13" s="703">
        <v>12.5</v>
      </c>
      <c r="DA13" s="703"/>
      <c r="DB13" s="703"/>
      <c r="DC13" s="703"/>
      <c r="DD13" s="649">
        <v>220569</v>
      </c>
      <c r="DE13" s="644"/>
      <c r="DF13" s="644"/>
      <c r="DG13" s="644"/>
      <c r="DH13" s="644"/>
      <c r="DI13" s="644"/>
      <c r="DJ13" s="644"/>
      <c r="DK13" s="644"/>
      <c r="DL13" s="644"/>
      <c r="DM13" s="644"/>
      <c r="DN13" s="644"/>
      <c r="DO13" s="644"/>
      <c r="DP13" s="645"/>
      <c r="DQ13" s="649">
        <v>1019417</v>
      </c>
      <c r="DR13" s="644"/>
      <c r="DS13" s="644"/>
      <c r="DT13" s="644"/>
      <c r="DU13" s="644"/>
      <c r="DV13" s="644"/>
      <c r="DW13" s="644"/>
      <c r="DX13" s="644"/>
      <c r="DY13" s="644"/>
      <c r="DZ13" s="644"/>
      <c r="EA13" s="644"/>
      <c r="EB13" s="644"/>
      <c r="EC13" s="684"/>
    </row>
    <row r="14" spans="2:143" ht="11.25" customHeight="1">
      <c r="B14" s="638" t="s">
        <v>253</v>
      </c>
      <c r="C14" s="639"/>
      <c r="D14" s="639"/>
      <c r="E14" s="639"/>
      <c r="F14" s="639"/>
      <c r="G14" s="639"/>
      <c r="H14" s="639"/>
      <c r="I14" s="639"/>
      <c r="J14" s="639"/>
      <c r="K14" s="639"/>
      <c r="L14" s="639"/>
      <c r="M14" s="639"/>
      <c r="N14" s="639"/>
      <c r="O14" s="639"/>
      <c r="P14" s="639"/>
      <c r="Q14" s="640"/>
      <c r="R14" s="641" t="s">
        <v>132</v>
      </c>
      <c r="S14" s="644"/>
      <c r="T14" s="644"/>
      <c r="U14" s="644"/>
      <c r="V14" s="644"/>
      <c r="W14" s="644"/>
      <c r="X14" s="644"/>
      <c r="Y14" s="645"/>
      <c r="Z14" s="703" t="s">
        <v>241</v>
      </c>
      <c r="AA14" s="703"/>
      <c r="AB14" s="703"/>
      <c r="AC14" s="703"/>
      <c r="AD14" s="704" t="s">
        <v>132</v>
      </c>
      <c r="AE14" s="704"/>
      <c r="AF14" s="704"/>
      <c r="AG14" s="704"/>
      <c r="AH14" s="704"/>
      <c r="AI14" s="704"/>
      <c r="AJ14" s="704"/>
      <c r="AK14" s="704"/>
      <c r="AL14" s="646" t="s">
        <v>241</v>
      </c>
      <c r="AM14" s="647"/>
      <c r="AN14" s="647"/>
      <c r="AO14" s="705"/>
      <c r="AP14" s="638" t="s">
        <v>254</v>
      </c>
      <c r="AQ14" s="639"/>
      <c r="AR14" s="639"/>
      <c r="AS14" s="639"/>
      <c r="AT14" s="639"/>
      <c r="AU14" s="639"/>
      <c r="AV14" s="639"/>
      <c r="AW14" s="639"/>
      <c r="AX14" s="639"/>
      <c r="AY14" s="639"/>
      <c r="AZ14" s="639"/>
      <c r="BA14" s="639"/>
      <c r="BB14" s="639"/>
      <c r="BC14" s="639"/>
      <c r="BD14" s="639"/>
      <c r="BE14" s="639"/>
      <c r="BF14" s="640"/>
      <c r="BG14" s="641">
        <v>64776</v>
      </c>
      <c r="BH14" s="644"/>
      <c r="BI14" s="644"/>
      <c r="BJ14" s="644"/>
      <c r="BK14" s="644"/>
      <c r="BL14" s="644"/>
      <c r="BM14" s="644"/>
      <c r="BN14" s="645"/>
      <c r="BO14" s="703">
        <v>1.2</v>
      </c>
      <c r="BP14" s="703"/>
      <c r="BQ14" s="703"/>
      <c r="BR14" s="703"/>
      <c r="BS14" s="649" t="s">
        <v>132</v>
      </c>
      <c r="BT14" s="644"/>
      <c r="BU14" s="644"/>
      <c r="BV14" s="644"/>
      <c r="BW14" s="644"/>
      <c r="BX14" s="644"/>
      <c r="BY14" s="644"/>
      <c r="BZ14" s="644"/>
      <c r="CA14" s="644"/>
      <c r="CB14" s="684"/>
      <c r="CD14" s="685" t="s">
        <v>255</v>
      </c>
      <c r="CE14" s="682"/>
      <c r="CF14" s="682"/>
      <c r="CG14" s="682"/>
      <c r="CH14" s="682"/>
      <c r="CI14" s="682"/>
      <c r="CJ14" s="682"/>
      <c r="CK14" s="682"/>
      <c r="CL14" s="682"/>
      <c r="CM14" s="682"/>
      <c r="CN14" s="682"/>
      <c r="CO14" s="682"/>
      <c r="CP14" s="682"/>
      <c r="CQ14" s="683"/>
      <c r="CR14" s="641">
        <v>478629</v>
      </c>
      <c r="CS14" s="644"/>
      <c r="CT14" s="644"/>
      <c r="CU14" s="644"/>
      <c r="CV14" s="644"/>
      <c r="CW14" s="644"/>
      <c r="CX14" s="644"/>
      <c r="CY14" s="645"/>
      <c r="CZ14" s="703">
        <v>4.2</v>
      </c>
      <c r="DA14" s="703"/>
      <c r="DB14" s="703"/>
      <c r="DC14" s="703"/>
      <c r="DD14" s="649">
        <v>3886</v>
      </c>
      <c r="DE14" s="644"/>
      <c r="DF14" s="644"/>
      <c r="DG14" s="644"/>
      <c r="DH14" s="644"/>
      <c r="DI14" s="644"/>
      <c r="DJ14" s="644"/>
      <c r="DK14" s="644"/>
      <c r="DL14" s="644"/>
      <c r="DM14" s="644"/>
      <c r="DN14" s="644"/>
      <c r="DO14" s="644"/>
      <c r="DP14" s="645"/>
      <c r="DQ14" s="649">
        <v>474899</v>
      </c>
      <c r="DR14" s="644"/>
      <c r="DS14" s="644"/>
      <c r="DT14" s="644"/>
      <c r="DU14" s="644"/>
      <c r="DV14" s="644"/>
      <c r="DW14" s="644"/>
      <c r="DX14" s="644"/>
      <c r="DY14" s="644"/>
      <c r="DZ14" s="644"/>
      <c r="EA14" s="644"/>
      <c r="EB14" s="644"/>
      <c r="EC14" s="684"/>
    </row>
    <row r="15" spans="2:143" ht="11.25" customHeight="1">
      <c r="B15" s="638" t="s">
        <v>256</v>
      </c>
      <c r="C15" s="639"/>
      <c r="D15" s="639"/>
      <c r="E15" s="639"/>
      <c r="F15" s="639"/>
      <c r="G15" s="639"/>
      <c r="H15" s="639"/>
      <c r="I15" s="639"/>
      <c r="J15" s="639"/>
      <c r="K15" s="639"/>
      <c r="L15" s="639"/>
      <c r="M15" s="639"/>
      <c r="N15" s="639"/>
      <c r="O15" s="639"/>
      <c r="P15" s="639"/>
      <c r="Q15" s="640"/>
      <c r="R15" s="641">
        <v>25138</v>
      </c>
      <c r="S15" s="644"/>
      <c r="T15" s="644"/>
      <c r="U15" s="644"/>
      <c r="V15" s="644"/>
      <c r="W15" s="644"/>
      <c r="X15" s="644"/>
      <c r="Y15" s="645"/>
      <c r="Z15" s="703">
        <v>0.2</v>
      </c>
      <c r="AA15" s="703"/>
      <c r="AB15" s="703"/>
      <c r="AC15" s="703"/>
      <c r="AD15" s="704">
        <v>25138</v>
      </c>
      <c r="AE15" s="704"/>
      <c r="AF15" s="704"/>
      <c r="AG15" s="704"/>
      <c r="AH15" s="704"/>
      <c r="AI15" s="704"/>
      <c r="AJ15" s="704"/>
      <c r="AK15" s="704"/>
      <c r="AL15" s="646">
        <v>0.4</v>
      </c>
      <c r="AM15" s="647"/>
      <c r="AN15" s="647"/>
      <c r="AO15" s="705"/>
      <c r="AP15" s="638" t="s">
        <v>257</v>
      </c>
      <c r="AQ15" s="639"/>
      <c r="AR15" s="639"/>
      <c r="AS15" s="639"/>
      <c r="AT15" s="639"/>
      <c r="AU15" s="639"/>
      <c r="AV15" s="639"/>
      <c r="AW15" s="639"/>
      <c r="AX15" s="639"/>
      <c r="AY15" s="639"/>
      <c r="AZ15" s="639"/>
      <c r="BA15" s="639"/>
      <c r="BB15" s="639"/>
      <c r="BC15" s="639"/>
      <c r="BD15" s="639"/>
      <c r="BE15" s="639"/>
      <c r="BF15" s="640"/>
      <c r="BG15" s="641">
        <v>177440</v>
      </c>
      <c r="BH15" s="644"/>
      <c r="BI15" s="644"/>
      <c r="BJ15" s="644"/>
      <c r="BK15" s="644"/>
      <c r="BL15" s="644"/>
      <c r="BM15" s="644"/>
      <c r="BN15" s="645"/>
      <c r="BO15" s="703">
        <v>3.2</v>
      </c>
      <c r="BP15" s="703"/>
      <c r="BQ15" s="703"/>
      <c r="BR15" s="703"/>
      <c r="BS15" s="649" t="s">
        <v>132</v>
      </c>
      <c r="BT15" s="644"/>
      <c r="BU15" s="644"/>
      <c r="BV15" s="644"/>
      <c r="BW15" s="644"/>
      <c r="BX15" s="644"/>
      <c r="BY15" s="644"/>
      <c r="BZ15" s="644"/>
      <c r="CA15" s="644"/>
      <c r="CB15" s="684"/>
      <c r="CD15" s="685" t="s">
        <v>258</v>
      </c>
      <c r="CE15" s="682"/>
      <c r="CF15" s="682"/>
      <c r="CG15" s="682"/>
      <c r="CH15" s="682"/>
      <c r="CI15" s="682"/>
      <c r="CJ15" s="682"/>
      <c r="CK15" s="682"/>
      <c r="CL15" s="682"/>
      <c r="CM15" s="682"/>
      <c r="CN15" s="682"/>
      <c r="CO15" s="682"/>
      <c r="CP15" s="682"/>
      <c r="CQ15" s="683"/>
      <c r="CR15" s="641">
        <v>1950421</v>
      </c>
      <c r="CS15" s="644"/>
      <c r="CT15" s="644"/>
      <c r="CU15" s="644"/>
      <c r="CV15" s="644"/>
      <c r="CW15" s="644"/>
      <c r="CX15" s="644"/>
      <c r="CY15" s="645"/>
      <c r="CZ15" s="703">
        <v>17.100000000000001</v>
      </c>
      <c r="DA15" s="703"/>
      <c r="DB15" s="703"/>
      <c r="DC15" s="703"/>
      <c r="DD15" s="649">
        <v>860582</v>
      </c>
      <c r="DE15" s="644"/>
      <c r="DF15" s="644"/>
      <c r="DG15" s="644"/>
      <c r="DH15" s="644"/>
      <c r="DI15" s="644"/>
      <c r="DJ15" s="644"/>
      <c r="DK15" s="644"/>
      <c r="DL15" s="644"/>
      <c r="DM15" s="644"/>
      <c r="DN15" s="644"/>
      <c r="DO15" s="644"/>
      <c r="DP15" s="645"/>
      <c r="DQ15" s="649">
        <v>1133818</v>
      </c>
      <c r="DR15" s="644"/>
      <c r="DS15" s="644"/>
      <c r="DT15" s="644"/>
      <c r="DU15" s="644"/>
      <c r="DV15" s="644"/>
      <c r="DW15" s="644"/>
      <c r="DX15" s="644"/>
      <c r="DY15" s="644"/>
      <c r="DZ15" s="644"/>
      <c r="EA15" s="644"/>
      <c r="EB15" s="644"/>
      <c r="EC15" s="684"/>
    </row>
    <row r="16" spans="2:143" ht="11.25" customHeight="1">
      <c r="B16" s="638" t="s">
        <v>259</v>
      </c>
      <c r="C16" s="639"/>
      <c r="D16" s="639"/>
      <c r="E16" s="639"/>
      <c r="F16" s="639"/>
      <c r="G16" s="639"/>
      <c r="H16" s="639"/>
      <c r="I16" s="639"/>
      <c r="J16" s="639"/>
      <c r="K16" s="639"/>
      <c r="L16" s="639"/>
      <c r="M16" s="639"/>
      <c r="N16" s="639"/>
      <c r="O16" s="639"/>
      <c r="P16" s="639"/>
      <c r="Q16" s="640"/>
      <c r="R16" s="641" t="s">
        <v>132</v>
      </c>
      <c r="S16" s="644"/>
      <c r="T16" s="644"/>
      <c r="U16" s="644"/>
      <c r="V16" s="644"/>
      <c r="W16" s="644"/>
      <c r="X16" s="644"/>
      <c r="Y16" s="645"/>
      <c r="Z16" s="703" t="s">
        <v>241</v>
      </c>
      <c r="AA16" s="703"/>
      <c r="AB16" s="703"/>
      <c r="AC16" s="703"/>
      <c r="AD16" s="704" t="s">
        <v>241</v>
      </c>
      <c r="AE16" s="704"/>
      <c r="AF16" s="704"/>
      <c r="AG16" s="704"/>
      <c r="AH16" s="704"/>
      <c r="AI16" s="704"/>
      <c r="AJ16" s="704"/>
      <c r="AK16" s="704"/>
      <c r="AL16" s="646" t="s">
        <v>132</v>
      </c>
      <c r="AM16" s="647"/>
      <c r="AN16" s="647"/>
      <c r="AO16" s="705"/>
      <c r="AP16" s="638" t="s">
        <v>260</v>
      </c>
      <c r="AQ16" s="639"/>
      <c r="AR16" s="639"/>
      <c r="AS16" s="639"/>
      <c r="AT16" s="639"/>
      <c r="AU16" s="639"/>
      <c r="AV16" s="639"/>
      <c r="AW16" s="639"/>
      <c r="AX16" s="639"/>
      <c r="AY16" s="639"/>
      <c r="AZ16" s="639"/>
      <c r="BA16" s="639"/>
      <c r="BB16" s="639"/>
      <c r="BC16" s="639"/>
      <c r="BD16" s="639"/>
      <c r="BE16" s="639"/>
      <c r="BF16" s="640"/>
      <c r="BG16" s="641" t="s">
        <v>132</v>
      </c>
      <c r="BH16" s="644"/>
      <c r="BI16" s="644"/>
      <c r="BJ16" s="644"/>
      <c r="BK16" s="644"/>
      <c r="BL16" s="644"/>
      <c r="BM16" s="644"/>
      <c r="BN16" s="645"/>
      <c r="BO16" s="703" t="s">
        <v>241</v>
      </c>
      <c r="BP16" s="703"/>
      <c r="BQ16" s="703"/>
      <c r="BR16" s="703"/>
      <c r="BS16" s="649" t="s">
        <v>241</v>
      </c>
      <c r="BT16" s="644"/>
      <c r="BU16" s="644"/>
      <c r="BV16" s="644"/>
      <c r="BW16" s="644"/>
      <c r="BX16" s="644"/>
      <c r="BY16" s="644"/>
      <c r="BZ16" s="644"/>
      <c r="CA16" s="644"/>
      <c r="CB16" s="684"/>
      <c r="CD16" s="685" t="s">
        <v>261</v>
      </c>
      <c r="CE16" s="682"/>
      <c r="CF16" s="682"/>
      <c r="CG16" s="682"/>
      <c r="CH16" s="682"/>
      <c r="CI16" s="682"/>
      <c r="CJ16" s="682"/>
      <c r="CK16" s="682"/>
      <c r="CL16" s="682"/>
      <c r="CM16" s="682"/>
      <c r="CN16" s="682"/>
      <c r="CO16" s="682"/>
      <c r="CP16" s="682"/>
      <c r="CQ16" s="683"/>
      <c r="CR16" s="641" t="s">
        <v>241</v>
      </c>
      <c r="CS16" s="644"/>
      <c r="CT16" s="644"/>
      <c r="CU16" s="644"/>
      <c r="CV16" s="644"/>
      <c r="CW16" s="644"/>
      <c r="CX16" s="644"/>
      <c r="CY16" s="645"/>
      <c r="CZ16" s="703" t="s">
        <v>132</v>
      </c>
      <c r="DA16" s="703"/>
      <c r="DB16" s="703"/>
      <c r="DC16" s="703"/>
      <c r="DD16" s="649" t="s">
        <v>132</v>
      </c>
      <c r="DE16" s="644"/>
      <c r="DF16" s="644"/>
      <c r="DG16" s="644"/>
      <c r="DH16" s="644"/>
      <c r="DI16" s="644"/>
      <c r="DJ16" s="644"/>
      <c r="DK16" s="644"/>
      <c r="DL16" s="644"/>
      <c r="DM16" s="644"/>
      <c r="DN16" s="644"/>
      <c r="DO16" s="644"/>
      <c r="DP16" s="645"/>
      <c r="DQ16" s="649" t="s">
        <v>241</v>
      </c>
      <c r="DR16" s="644"/>
      <c r="DS16" s="644"/>
      <c r="DT16" s="644"/>
      <c r="DU16" s="644"/>
      <c r="DV16" s="644"/>
      <c r="DW16" s="644"/>
      <c r="DX16" s="644"/>
      <c r="DY16" s="644"/>
      <c r="DZ16" s="644"/>
      <c r="EA16" s="644"/>
      <c r="EB16" s="644"/>
      <c r="EC16" s="684"/>
    </row>
    <row r="17" spans="2:133" ht="11.25" customHeight="1">
      <c r="B17" s="638" t="s">
        <v>262</v>
      </c>
      <c r="C17" s="639"/>
      <c r="D17" s="639"/>
      <c r="E17" s="639"/>
      <c r="F17" s="639"/>
      <c r="G17" s="639"/>
      <c r="H17" s="639"/>
      <c r="I17" s="639"/>
      <c r="J17" s="639"/>
      <c r="K17" s="639"/>
      <c r="L17" s="639"/>
      <c r="M17" s="639"/>
      <c r="N17" s="639"/>
      <c r="O17" s="639"/>
      <c r="P17" s="639"/>
      <c r="Q17" s="640"/>
      <c r="R17" s="641">
        <v>34932</v>
      </c>
      <c r="S17" s="644"/>
      <c r="T17" s="644"/>
      <c r="U17" s="644"/>
      <c r="V17" s="644"/>
      <c r="W17" s="644"/>
      <c r="X17" s="644"/>
      <c r="Y17" s="645"/>
      <c r="Z17" s="703">
        <v>0.3</v>
      </c>
      <c r="AA17" s="703"/>
      <c r="AB17" s="703"/>
      <c r="AC17" s="703"/>
      <c r="AD17" s="704">
        <v>34932</v>
      </c>
      <c r="AE17" s="704"/>
      <c r="AF17" s="704"/>
      <c r="AG17" s="704"/>
      <c r="AH17" s="704"/>
      <c r="AI17" s="704"/>
      <c r="AJ17" s="704"/>
      <c r="AK17" s="704"/>
      <c r="AL17" s="646">
        <v>0.5</v>
      </c>
      <c r="AM17" s="647"/>
      <c r="AN17" s="647"/>
      <c r="AO17" s="705"/>
      <c r="AP17" s="638" t="s">
        <v>263</v>
      </c>
      <c r="AQ17" s="639"/>
      <c r="AR17" s="639"/>
      <c r="AS17" s="639"/>
      <c r="AT17" s="639"/>
      <c r="AU17" s="639"/>
      <c r="AV17" s="639"/>
      <c r="AW17" s="639"/>
      <c r="AX17" s="639"/>
      <c r="AY17" s="639"/>
      <c r="AZ17" s="639"/>
      <c r="BA17" s="639"/>
      <c r="BB17" s="639"/>
      <c r="BC17" s="639"/>
      <c r="BD17" s="639"/>
      <c r="BE17" s="639"/>
      <c r="BF17" s="640"/>
      <c r="BG17" s="641" t="s">
        <v>132</v>
      </c>
      <c r="BH17" s="644"/>
      <c r="BI17" s="644"/>
      <c r="BJ17" s="644"/>
      <c r="BK17" s="644"/>
      <c r="BL17" s="644"/>
      <c r="BM17" s="644"/>
      <c r="BN17" s="645"/>
      <c r="BO17" s="703" t="s">
        <v>132</v>
      </c>
      <c r="BP17" s="703"/>
      <c r="BQ17" s="703"/>
      <c r="BR17" s="703"/>
      <c r="BS17" s="649" t="s">
        <v>132</v>
      </c>
      <c r="BT17" s="644"/>
      <c r="BU17" s="644"/>
      <c r="BV17" s="644"/>
      <c r="BW17" s="644"/>
      <c r="BX17" s="644"/>
      <c r="BY17" s="644"/>
      <c r="BZ17" s="644"/>
      <c r="CA17" s="644"/>
      <c r="CB17" s="684"/>
      <c r="CD17" s="685" t="s">
        <v>264</v>
      </c>
      <c r="CE17" s="682"/>
      <c r="CF17" s="682"/>
      <c r="CG17" s="682"/>
      <c r="CH17" s="682"/>
      <c r="CI17" s="682"/>
      <c r="CJ17" s="682"/>
      <c r="CK17" s="682"/>
      <c r="CL17" s="682"/>
      <c r="CM17" s="682"/>
      <c r="CN17" s="682"/>
      <c r="CO17" s="682"/>
      <c r="CP17" s="682"/>
      <c r="CQ17" s="683"/>
      <c r="CR17" s="641">
        <v>840881</v>
      </c>
      <c r="CS17" s="644"/>
      <c r="CT17" s="644"/>
      <c r="CU17" s="644"/>
      <c r="CV17" s="644"/>
      <c r="CW17" s="644"/>
      <c r="CX17" s="644"/>
      <c r="CY17" s="645"/>
      <c r="CZ17" s="703">
        <v>7.4</v>
      </c>
      <c r="DA17" s="703"/>
      <c r="DB17" s="703"/>
      <c r="DC17" s="703"/>
      <c r="DD17" s="649" t="s">
        <v>132</v>
      </c>
      <c r="DE17" s="644"/>
      <c r="DF17" s="644"/>
      <c r="DG17" s="644"/>
      <c r="DH17" s="644"/>
      <c r="DI17" s="644"/>
      <c r="DJ17" s="644"/>
      <c r="DK17" s="644"/>
      <c r="DL17" s="644"/>
      <c r="DM17" s="644"/>
      <c r="DN17" s="644"/>
      <c r="DO17" s="644"/>
      <c r="DP17" s="645"/>
      <c r="DQ17" s="649">
        <v>839999</v>
      </c>
      <c r="DR17" s="644"/>
      <c r="DS17" s="644"/>
      <c r="DT17" s="644"/>
      <c r="DU17" s="644"/>
      <c r="DV17" s="644"/>
      <c r="DW17" s="644"/>
      <c r="DX17" s="644"/>
      <c r="DY17" s="644"/>
      <c r="DZ17" s="644"/>
      <c r="EA17" s="644"/>
      <c r="EB17" s="644"/>
      <c r="EC17" s="684"/>
    </row>
    <row r="18" spans="2:133" ht="11.25" customHeight="1">
      <c r="B18" s="638" t="s">
        <v>265</v>
      </c>
      <c r="C18" s="639"/>
      <c r="D18" s="639"/>
      <c r="E18" s="639"/>
      <c r="F18" s="639"/>
      <c r="G18" s="639"/>
      <c r="H18" s="639"/>
      <c r="I18" s="639"/>
      <c r="J18" s="639"/>
      <c r="K18" s="639"/>
      <c r="L18" s="639"/>
      <c r="M18" s="639"/>
      <c r="N18" s="639"/>
      <c r="O18" s="639"/>
      <c r="P18" s="639"/>
      <c r="Q18" s="640"/>
      <c r="R18" s="641">
        <v>677775</v>
      </c>
      <c r="S18" s="644"/>
      <c r="T18" s="644"/>
      <c r="U18" s="644"/>
      <c r="V18" s="644"/>
      <c r="W18" s="644"/>
      <c r="X18" s="644"/>
      <c r="Y18" s="645"/>
      <c r="Z18" s="703">
        <v>5.5</v>
      </c>
      <c r="AA18" s="703"/>
      <c r="AB18" s="703"/>
      <c r="AC18" s="703"/>
      <c r="AD18" s="704">
        <v>586175</v>
      </c>
      <c r="AE18" s="704"/>
      <c r="AF18" s="704"/>
      <c r="AG18" s="704"/>
      <c r="AH18" s="704"/>
      <c r="AI18" s="704"/>
      <c r="AJ18" s="704"/>
      <c r="AK18" s="704"/>
      <c r="AL18" s="646">
        <v>9.1</v>
      </c>
      <c r="AM18" s="647"/>
      <c r="AN18" s="647"/>
      <c r="AO18" s="705"/>
      <c r="AP18" s="638" t="s">
        <v>266</v>
      </c>
      <c r="AQ18" s="639"/>
      <c r="AR18" s="639"/>
      <c r="AS18" s="639"/>
      <c r="AT18" s="639"/>
      <c r="AU18" s="639"/>
      <c r="AV18" s="639"/>
      <c r="AW18" s="639"/>
      <c r="AX18" s="639"/>
      <c r="AY18" s="639"/>
      <c r="AZ18" s="639"/>
      <c r="BA18" s="639"/>
      <c r="BB18" s="639"/>
      <c r="BC18" s="639"/>
      <c r="BD18" s="639"/>
      <c r="BE18" s="639"/>
      <c r="BF18" s="640"/>
      <c r="BG18" s="641" t="s">
        <v>132</v>
      </c>
      <c r="BH18" s="644"/>
      <c r="BI18" s="644"/>
      <c r="BJ18" s="644"/>
      <c r="BK18" s="644"/>
      <c r="BL18" s="644"/>
      <c r="BM18" s="644"/>
      <c r="BN18" s="645"/>
      <c r="BO18" s="703" t="s">
        <v>132</v>
      </c>
      <c r="BP18" s="703"/>
      <c r="BQ18" s="703"/>
      <c r="BR18" s="703"/>
      <c r="BS18" s="649" t="s">
        <v>132</v>
      </c>
      <c r="BT18" s="644"/>
      <c r="BU18" s="644"/>
      <c r="BV18" s="644"/>
      <c r="BW18" s="644"/>
      <c r="BX18" s="644"/>
      <c r="BY18" s="644"/>
      <c r="BZ18" s="644"/>
      <c r="CA18" s="644"/>
      <c r="CB18" s="684"/>
      <c r="CD18" s="685" t="s">
        <v>267</v>
      </c>
      <c r="CE18" s="682"/>
      <c r="CF18" s="682"/>
      <c r="CG18" s="682"/>
      <c r="CH18" s="682"/>
      <c r="CI18" s="682"/>
      <c r="CJ18" s="682"/>
      <c r="CK18" s="682"/>
      <c r="CL18" s="682"/>
      <c r="CM18" s="682"/>
      <c r="CN18" s="682"/>
      <c r="CO18" s="682"/>
      <c r="CP18" s="682"/>
      <c r="CQ18" s="683"/>
      <c r="CR18" s="641">
        <v>27811</v>
      </c>
      <c r="CS18" s="644"/>
      <c r="CT18" s="644"/>
      <c r="CU18" s="644"/>
      <c r="CV18" s="644"/>
      <c r="CW18" s="644"/>
      <c r="CX18" s="644"/>
      <c r="CY18" s="645"/>
      <c r="CZ18" s="703">
        <v>0.2</v>
      </c>
      <c r="DA18" s="703"/>
      <c r="DB18" s="703"/>
      <c r="DC18" s="703"/>
      <c r="DD18" s="649">
        <v>27811</v>
      </c>
      <c r="DE18" s="644"/>
      <c r="DF18" s="644"/>
      <c r="DG18" s="644"/>
      <c r="DH18" s="644"/>
      <c r="DI18" s="644"/>
      <c r="DJ18" s="644"/>
      <c r="DK18" s="644"/>
      <c r="DL18" s="644"/>
      <c r="DM18" s="644"/>
      <c r="DN18" s="644"/>
      <c r="DO18" s="644"/>
      <c r="DP18" s="645"/>
      <c r="DQ18" s="649">
        <v>27811</v>
      </c>
      <c r="DR18" s="644"/>
      <c r="DS18" s="644"/>
      <c r="DT18" s="644"/>
      <c r="DU18" s="644"/>
      <c r="DV18" s="644"/>
      <c r="DW18" s="644"/>
      <c r="DX18" s="644"/>
      <c r="DY18" s="644"/>
      <c r="DZ18" s="644"/>
      <c r="EA18" s="644"/>
      <c r="EB18" s="644"/>
      <c r="EC18" s="684"/>
    </row>
    <row r="19" spans="2:133" ht="11.25" customHeight="1">
      <c r="B19" s="638" t="s">
        <v>268</v>
      </c>
      <c r="C19" s="639"/>
      <c r="D19" s="639"/>
      <c r="E19" s="639"/>
      <c r="F19" s="639"/>
      <c r="G19" s="639"/>
      <c r="H19" s="639"/>
      <c r="I19" s="639"/>
      <c r="J19" s="639"/>
      <c r="K19" s="639"/>
      <c r="L19" s="639"/>
      <c r="M19" s="639"/>
      <c r="N19" s="639"/>
      <c r="O19" s="639"/>
      <c r="P19" s="639"/>
      <c r="Q19" s="640"/>
      <c r="R19" s="641">
        <v>586175</v>
      </c>
      <c r="S19" s="644"/>
      <c r="T19" s="644"/>
      <c r="U19" s="644"/>
      <c r="V19" s="644"/>
      <c r="W19" s="644"/>
      <c r="X19" s="644"/>
      <c r="Y19" s="645"/>
      <c r="Z19" s="703">
        <v>4.8</v>
      </c>
      <c r="AA19" s="703"/>
      <c r="AB19" s="703"/>
      <c r="AC19" s="703"/>
      <c r="AD19" s="704">
        <v>586175</v>
      </c>
      <c r="AE19" s="704"/>
      <c r="AF19" s="704"/>
      <c r="AG19" s="704"/>
      <c r="AH19" s="704"/>
      <c r="AI19" s="704"/>
      <c r="AJ19" s="704"/>
      <c r="AK19" s="704"/>
      <c r="AL19" s="646">
        <v>9.1</v>
      </c>
      <c r="AM19" s="647"/>
      <c r="AN19" s="647"/>
      <c r="AO19" s="705"/>
      <c r="AP19" s="638" t="s">
        <v>269</v>
      </c>
      <c r="AQ19" s="639"/>
      <c r="AR19" s="639"/>
      <c r="AS19" s="639"/>
      <c r="AT19" s="639"/>
      <c r="AU19" s="639"/>
      <c r="AV19" s="639"/>
      <c r="AW19" s="639"/>
      <c r="AX19" s="639"/>
      <c r="AY19" s="639"/>
      <c r="AZ19" s="639"/>
      <c r="BA19" s="639"/>
      <c r="BB19" s="639"/>
      <c r="BC19" s="639"/>
      <c r="BD19" s="639"/>
      <c r="BE19" s="639"/>
      <c r="BF19" s="640"/>
      <c r="BG19" s="641">
        <v>470562</v>
      </c>
      <c r="BH19" s="644"/>
      <c r="BI19" s="644"/>
      <c r="BJ19" s="644"/>
      <c r="BK19" s="644"/>
      <c r="BL19" s="644"/>
      <c r="BM19" s="644"/>
      <c r="BN19" s="645"/>
      <c r="BO19" s="703">
        <v>8.5</v>
      </c>
      <c r="BP19" s="703"/>
      <c r="BQ19" s="703"/>
      <c r="BR19" s="703"/>
      <c r="BS19" s="649" t="s">
        <v>241</v>
      </c>
      <c r="BT19" s="644"/>
      <c r="BU19" s="644"/>
      <c r="BV19" s="644"/>
      <c r="BW19" s="644"/>
      <c r="BX19" s="644"/>
      <c r="BY19" s="644"/>
      <c r="BZ19" s="644"/>
      <c r="CA19" s="644"/>
      <c r="CB19" s="684"/>
      <c r="CD19" s="685" t="s">
        <v>270</v>
      </c>
      <c r="CE19" s="682"/>
      <c r="CF19" s="682"/>
      <c r="CG19" s="682"/>
      <c r="CH19" s="682"/>
      <c r="CI19" s="682"/>
      <c r="CJ19" s="682"/>
      <c r="CK19" s="682"/>
      <c r="CL19" s="682"/>
      <c r="CM19" s="682"/>
      <c r="CN19" s="682"/>
      <c r="CO19" s="682"/>
      <c r="CP19" s="682"/>
      <c r="CQ19" s="683"/>
      <c r="CR19" s="641" t="s">
        <v>132</v>
      </c>
      <c r="CS19" s="644"/>
      <c r="CT19" s="644"/>
      <c r="CU19" s="644"/>
      <c r="CV19" s="644"/>
      <c r="CW19" s="644"/>
      <c r="CX19" s="644"/>
      <c r="CY19" s="645"/>
      <c r="CZ19" s="703" t="s">
        <v>241</v>
      </c>
      <c r="DA19" s="703"/>
      <c r="DB19" s="703"/>
      <c r="DC19" s="703"/>
      <c r="DD19" s="649" t="s">
        <v>241</v>
      </c>
      <c r="DE19" s="644"/>
      <c r="DF19" s="644"/>
      <c r="DG19" s="644"/>
      <c r="DH19" s="644"/>
      <c r="DI19" s="644"/>
      <c r="DJ19" s="644"/>
      <c r="DK19" s="644"/>
      <c r="DL19" s="644"/>
      <c r="DM19" s="644"/>
      <c r="DN19" s="644"/>
      <c r="DO19" s="644"/>
      <c r="DP19" s="645"/>
      <c r="DQ19" s="649" t="s">
        <v>132</v>
      </c>
      <c r="DR19" s="644"/>
      <c r="DS19" s="644"/>
      <c r="DT19" s="644"/>
      <c r="DU19" s="644"/>
      <c r="DV19" s="644"/>
      <c r="DW19" s="644"/>
      <c r="DX19" s="644"/>
      <c r="DY19" s="644"/>
      <c r="DZ19" s="644"/>
      <c r="EA19" s="644"/>
      <c r="EB19" s="644"/>
      <c r="EC19" s="684"/>
    </row>
    <row r="20" spans="2:133" ht="11.25" customHeight="1">
      <c r="B20" s="638" t="s">
        <v>271</v>
      </c>
      <c r="C20" s="639"/>
      <c r="D20" s="639"/>
      <c r="E20" s="639"/>
      <c r="F20" s="639"/>
      <c r="G20" s="639"/>
      <c r="H20" s="639"/>
      <c r="I20" s="639"/>
      <c r="J20" s="639"/>
      <c r="K20" s="639"/>
      <c r="L20" s="639"/>
      <c r="M20" s="639"/>
      <c r="N20" s="639"/>
      <c r="O20" s="639"/>
      <c r="P20" s="639"/>
      <c r="Q20" s="640"/>
      <c r="R20" s="641">
        <v>91600</v>
      </c>
      <c r="S20" s="644"/>
      <c r="T20" s="644"/>
      <c r="U20" s="644"/>
      <c r="V20" s="644"/>
      <c r="W20" s="644"/>
      <c r="X20" s="644"/>
      <c r="Y20" s="645"/>
      <c r="Z20" s="703">
        <v>0.7</v>
      </c>
      <c r="AA20" s="703"/>
      <c r="AB20" s="703"/>
      <c r="AC20" s="703"/>
      <c r="AD20" s="704" t="s">
        <v>241</v>
      </c>
      <c r="AE20" s="704"/>
      <c r="AF20" s="704"/>
      <c r="AG20" s="704"/>
      <c r="AH20" s="704"/>
      <c r="AI20" s="704"/>
      <c r="AJ20" s="704"/>
      <c r="AK20" s="704"/>
      <c r="AL20" s="646" t="s">
        <v>241</v>
      </c>
      <c r="AM20" s="647"/>
      <c r="AN20" s="647"/>
      <c r="AO20" s="705"/>
      <c r="AP20" s="638" t="s">
        <v>272</v>
      </c>
      <c r="AQ20" s="639"/>
      <c r="AR20" s="639"/>
      <c r="AS20" s="639"/>
      <c r="AT20" s="639"/>
      <c r="AU20" s="639"/>
      <c r="AV20" s="639"/>
      <c r="AW20" s="639"/>
      <c r="AX20" s="639"/>
      <c r="AY20" s="639"/>
      <c r="AZ20" s="639"/>
      <c r="BA20" s="639"/>
      <c r="BB20" s="639"/>
      <c r="BC20" s="639"/>
      <c r="BD20" s="639"/>
      <c r="BE20" s="639"/>
      <c r="BF20" s="640"/>
      <c r="BG20" s="641">
        <v>470562</v>
      </c>
      <c r="BH20" s="644"/>
      <c r="BI20" s="644"/>
      <c r="BJ20" s="644"/>
      <c r="BK20" s="644"/>
      <c r="BL20" s="644"/>
      <c r="BM20" s="644"/>
      <c r="BN20" s="645"/>
      <c r="BO20" s="703">
        <v>8.5</v>
      </c>
      <c r="BP20" s="703"/>
      <c r="BQ20" s="703"/>
      <c r="BR20" s="703"/>
      <c r="BS20" s="649" t="s">
        <v>132</v>
      </c>
      <c r="BT20" s="644"/>
      <c r="BU20" s="644"/>
      <c r="BV20" s="644"/>
      <c r="BW20" s="644"/>
      <c r="BX20" s="644"/>
      <c r="BY20" s="644"/>
      <c r="BZ20" s="644"/>
      <c r="CA20" s="644"/>
      <c r="CB20" s="684"/>
      <c r="CD20" s="685" t="s">
        <v>273</v>
      </c>
      <c r="CE20" s="682"/>
      <c r="CF20" s="682"/>
      <c r="CG20" s="682"/>
      <c r="CH20" s="682"/>
      <c r="CI20" s="682"/>
      <c r="CJ20" s="682"/>
      <c r="CK20" s="682"/>
      <c r="CL20" s="682"/>
      <c r="CM20" s="682"/>
      <c r="CN20" s="682"/>
      <c r="CO20" s="682"/>
      <c r="CP20" s="682"/>
      <c r="CQ20" s="683"/>
      <c r="CR20" s="641">
        <v>11395625</v>
      </c>
      <c r="CS20" s="644"/>
      <c r="CT20" s="644"/>
      <c r="CU20" s="644"/>
      <c r="CV20" s="644"/>
      <c r="CW20" s="644"/>
      <c r="CX20" s="644"/>
      <c r="CY20" s="645"/>
      <c r="CZ20" s="703">
        <v>100</v>
      </c>
      <c r="DA20" s="703"/>
      <c r="DB20" s="703"/>
      <c r="DC20" s="703"/>
      <c r="DD20" s="649">
        <v>1985071</v>
      </c>
      <c r="DE20" s="644"/>
      <c r="DF20" s="644"/>
      <c r="DG20" s="644"/>
      <c r="DH20" s="644"/>
      <c r="DI20" s="644"/>
      <c r="DJ20" s="644"/>
      <c r="DK20" s="644"/>
      <c r="DL20" s="644"/>
      <c r="DM20" s="644"/>
      <c r="DN20" s="644"/>
      <c r="DO20" s="644"/>
      <c r="DP20" s="645"/>
      <c r="DQ20" s="649">
        <v>7484529</v>
      </c>
      <c r="DR20" s="644"/>
      <c r="DS20" s="644"/>
      <c r="DT20" s="644"/>
      <c r="DU20" s="644"/>
      <c r="DV20" s="644"/>
      <c r="DW20" s="644"/>
      <c r="DX20" s="644"/>
      <c r="DY20" s="644"/>
      <c r="DZ20" s="644"/>
      <c r="EA20" s="644"/>
      <c r="EB20" s="644"/>
      <c r="EC20" s="684"/>
    </row>
    <row r="21" spans="2:133" ht="11.25" customHeight="1">
      <c r="B21" s="638" t="s">
        <v>274</v>
      </c>
      <c r="C21" s="639"/>
      <c r="D21" s="639"/>
      <c r="E21" s="639"/>
      <c r="F21" s="639"/>
      <c r="G21" s="639"/>
      <c r="H21" s="639"/>
      <c r="I21" s="639"/>
      <c r="J21" s="639"/>
      <c r="K21" s="639"/>
      <c r="L21" s="639"/>
      <c r="M21" s="639"/>
      <c r="N21" s="639"/>
      <c r="O21" s="639"/>
      <c r="P21" s="639"/>
      <c r="Q21" s="640"/>
      <c r="R21" s="641" t="s">
        <v>132</v>
      </c>
      <c r="S21" s="644"/>
      <c r="T21" s="644"/>
      <c r="U21" s="644"/>
      <c r="V21" s="644"/>
      <c r="W21" s="644"/>
      <c r="X21" s="644"/>
      <c r="Y21" s="645"/>
      <c r="Z21" s="703" t="s">
        <v>241</v>
      </c>
      <c r="AA21" s="703"/>
      <c r="AB21" s="703"/>
      <c r="AC21" s="703"/>
      <c r="AD21" s="704" t="s">
        <v>132</v>
      </c>
      <c r="AE21" s="704"/>
      <c r="AF21" s="704"/>
      <c r="AG21" s="704"/>
      <c r="AH21" s="704"/>
      <c r="AI21" s="704"/>
      <c r="AJ21" s="704"/>
      <c r="AK21" s="704"/>
      <c r="AL21" s="646" t="s">
        <v>132</v>
      </c>
      <c r="AM21" s="647"/>
      <c r="AN21" s="647"/>
      <c r="AO21" s="705"/>
      <c r="AP21" s="749" t="s">
        <v>275</v>
      </c>
      <c r="AQ21" s="756"/>
      <c r="AR21" s="756"/>
      <c r="AS21" s="756"/>
      <c r="AT21" s="756"/>
      <c r="AU21" s="756"/>
      <c r="AV21" s="756"/>
      <c r="AW21" s="756"/>
      <c r="AX21" s="756"/>
      <c r="AY21" s="756"/>
      <c r="AZ21" s="756"/>
      <c r="BA21" s="756"/>
      <c r="BB21" s="756"/>
      <c r="BC21" s="756"/>
      <c r="BD21" s="756"/>
      <c r="BE21" s="756"/>
      <c r="BF21" s="751"/>
      <c r="BG21" s="641" t="s">
        <v>132</v>
      </c>
      <c r="BH21" s="644"/>
      <c r="BI21" s="644"/>
      <c r="BJ21" s="644"/>
      <c r="BK21" s="644"/>
      <c r="BL21" s="644"/>
      <c r="BM21" s="644"/>
      <c r="BN21" s="645"/>
      <c r="BO21" s="703" t="s">
        <v>241</v>
      </c>
      <c r="BP21" s="703"/>
      <c r="BQ21" s="703"/>
      <c r="BR21" s="703"/>
      <c r="BS21" s="649" t="s">
        <v>132</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276</v>
      </c>
      <c r="C22" s="639"/>
      <c r="D22" s="639"/>
      <c r="E22" s="639"/>
      <c r="F22" s="639"/>
      <c r="G22" s="639"/>
      <c r="H22" s="639"/>
      <c r="I22" s="639"/>
      <c r="J22" s="639"/>
      <c r="K22" s="639"/>
      <c r="L22" s="639"/>
      <c r="M22" s="639"/>
      <c r="N22" s="639"/>
      <c r="O22" s="639"/>
      <c r="P22" s="639"/>
      <c r="Q22" s="640"/>
      <c r="R22" s="641">
        <v>6991092</v>
      </c>
      <c r="S22" s="644"/>
      <c r="T22" s="644"/>
      <c r="U22" s="644"/>
      <c r="V22" s="644"/>
      <c r="W22" s="644"/>
      <c r="X22" s="644"/>
      <c r="Y22" s="645"/>
      <c r="Z22" s="703">
        <v>57.1</v>
      </c>
      <c r="AA22" s="703"/>
      <c r="AB22" s="703"/>
      <c r="AC22" s="703"/>
      <c r="AD22" s="704">
        <v>6428930</v>
      </c>
      <c r="AE22" s="704"/>
      <c r="AF22" s="704"/>
      <c r="AG22" s="704"/>
      <c r="AH22" s="704"/>
      <c r="AI22" s="704"/>
      <c r="AJ22" s="704"/>
      <c r="AK22" s="704"/>
      <c r="AL22" s="646">
        <v>99.4</v>
      </c>
      <c r="AM22" s="647"/>
      <c r="AN22" s="647"/>
      <c r="AO22" s="705"/>
      <c r="AP22" s="749" t="s">
        <v>277</v>
      </c>
      <c r="AQ22" s="756"/>
      <c r="AR22" s="756"/>
      <c r="AS22" s="756"/>
      <c r="AT22" s="756"/>
      <c r="AU22" s="756"/>
      <c r="AV22" s="756"/>
      <c r="AW22" s="756"/>
      <c r="AX22" s="756"/>
      <c r="AY22" s="756"/>
      <c r="AZ22" s="756"/>
      <c r="BA22" s="756"/>
      <c r="BB22" s="756"/>
      <c r="BC22" s="756"/>
      <c r="BD22" s="756"/>
      <c r="BE22" s="756"/>
      <c r="BF22" s="751"/>
      <c r="BG22" s="641" t="s">
        <v>132</v>
      </c>
      <c r="BH22" s="644"/>
      <c r="BI22" s="644"/>
      <c r="BJ22" s="644"/>
      <c r="BK22" s="644"/>
      <c r="BL22" s="644"/>
      <c r="BM22" s="644"/>
      <c r="BN22" s="645"/>
      <c r="BO22" s="703" t="s">
        <v>241</v>
      </c>
      <c r="BP22" s="703"/>
      <c r="BQ22" s="703"/>
      <c r="BR22" s="703"/>
      <c r="BS22" s="649" t="s">
        <v>241</v>
      </c>
      <c r="BT22" s="644"/>
      <c r="BU22" s="644"/>
      <c r="BV22" s="644"/>
      <c r="BW22" s="644"/>
      <c r="BX22" s="644"/>
      <c r="BY22" s="644"/>
      <c r="BZ22" s="644"/>
      <c r="CA22" s="644"/>
      <c r="CB22" s="684"/>
      <c r="CD22" s="758" t="s">
        <v>278</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279</v>
      </c>
      <c r="C23" s="639"/>
      <c r="D23" s="639"/>
      <c r="E23" s="639"/>
      <c r="F23" s="639"/>
      <c r="G23" s="639"/>
      <c r="H23" s="639"/>
      <c r="I23" s="639"/>
      <c r="J23" s="639"/>
      <c r="K23" s="639"/>
      <c r="L23" s="639"/>
      <c r="M23" s="639"/>
      <c r="N23" s="639"/>
      <c r="O23" s="639"/>
      <c r="P23" s="639"/>
      <c r="Q23" s="640"/>
      <c r="R23" s="641">
        <v>5720</v>
      </c>
      <c r="S23" s="644"/>
      <c r="T23" s="644"/>
      <c r="U23" s="644"/>
      <c r="V23" s="644"/>
      <c r="W23" s="644"/>
      <c r="X23" s="644"/>
      <c r="Y23" s="645"/>
      <c r="Z23" s="703">
        <v>0</v>
      </c>
      <c r="AA23" s="703"/>
      <c r="AB23" s="703"/>
      <c r="AC23" s="703"/>
      <c r="AD23" s="704">
        <v>5720</v>
      </c>
      <c r="AE23" s="704"/>
      <c r="AF23" s="704"/>
      <c r="AG23" s="704"/>
      <c r="AH23" s="704"/>
      <c r="AI23" s="704"/>
      <c r="AJ23" s="704"/>
      <c r="AK23" s="704"/>
      <c r="AL23" s="646">
        <v>0.1</v>
      </c>
      <c r="AM23" s="647"/>
      <c r="AN23" s="647"/>
      <c r="AO23" s="705"/>
      <c r="AP23" s="749" t="s">
        <v>280</v>
      </c>
      <c r="AQ23" s="756"/>
      <c r="AR23" s="756"/>
      <c r="AS23" s="756"/>
      <c r="AT23" s="756"/>
      <c r="AU23" s="756"/>
      <c r="AV23" s="756"/>
      <c r="AW23" s="756"/>
      <c r="AX23" s="756"/>
      <c r="AY23" s="756"/>
      <c r="AZ23" s="756"/>
      <c r="BA23" s="756"/>
      <c r="BB23" s="756"/>
      <c r="BC23" s="756"/>
      <c r="BD23" s="756"/>
      <c r="BE23" s="756"/>
      <c r="BF23" s="751"/>
      <c r="BG23" s="641">
        <v>470562</v>
      </c>
      <c r="BH23" s="644"/>
      <c r="BI23" s="644"/>
      <c r="BJ23" s="644"/>
      <c r="BK23" s="644"/>
      <c r="BL23" s="644"/>
      <c r="BM23" s="644"/>
      <c r="BN23" s="645"/>
      <c r="BO23" s="703">
        <v>8.5</v>
      </c>
      <c r="BP23" s="703"/>
      <c r="BQ23" s="703"/>
      <c r="BR23" s="703"/>
      <c r="BS23" s="649" t="s">
        <v>132</v>
      </c>
      <c r="BT23" s="644"/>
      <c r="BU23" s="644"/>
      <c r="BV23" s="644"/>
      <c r="BW23" s="644"/>
      <c r="BX23" s="644"/>
      <c r="BY23" s="644"/>
      <c r="BZ23" s="644"/>
      <c r="CA23" s="644"/>
      <c r="CB23" s="684"/>
      <c r="CD23" s="758" t="s">
        <v>219</v>
      </c>
      <c r="CE23" s="759"/>
      <c r="CF23" s="759"/>
      <c r="CG23" s="759"/>
      <c r="CH23" s="759"/>
      <c r="CI23" s="759"/>
      <c r="CJ23" s="759"/>
      <c r="CK23" s="759"/>
      <c r="CL23" s="759"/>
      <c r="CM23" s="759"/>
      <c r="CN23" s="759"/>
      <c r="CO23" s="759"/>
      <c r="CP23" s="759"/>
      <c r="CQ23" s="760"/>
      <c r="CR23" s="758" t="s">
        <v>281</v>
      </c>
      <c r="CS23" s="759"/>
      <c r="CT23" s="759"/>
      <c r="CU23" s="759"/>
      <c r="CV23" s="759"/>
      <c r="CW23" s="759"/>
      <c r="CX23" s="759"/>
      <c r="CY23" s="760"/>
      <c r="CZ23" s="758" t="s">
        <v>282</v>
      </c>
      <c r="DA23" s="759"/>
      <c r="DB23" s="759"/>
      <c r="DC23" s="760"/>
      <c r="DD23" s="758" t="s">
        <v>283</v>
      </c>
      <c r="DE23" s="759"/>
      <c r="DF23" s="759"/>
      <c r="DG23" s="759"/>
      <c r="DH23" s="759"/>
      <c r="DI23" s="759"/>
      <c r="DJ23" s="759"/>
      <c r="DK23" s="760"/>
      <c r="DL23" s="767" t="s">
        <v>284</v>
      </c>
      <c r="DM23" s="768"/>
      <c r="DN23" s="768"/>
      <c r="DO23" s="768"/>
      <c r="DP23" s="768"/>
      <c r="DQ23" s="768"/>
      <c r="DR23" s="768"/>
      <c r="DS23" s="768"/>
      <c r="DT23" s="768"/>
      <c r="DU23" s="768"/>
      <c r="DV23" s="769"/>
      <c r="DW23" s="758" t="s">
        <v>285</v>
      </c>
      <c r="DX23" s="759"/>
      <c r="DY23" s="759"/>
      <c r="DZ23" s="759"/>
      <c r="EA23" s="759"/>
      <c r="EB23" s="759"/>
      <c r="EC23" s="760"/>
    </row>
    <row r="24" spans="2:133" ht="11.25" customHeight="1">
      <c r="B24" s="638" t="s">
        <v>286</v>
      </c>
      <c r="C24" s="639"/>
      <c r="D24" s="639"/>
      <c r="E24" s="639"/>
      <c r="F24" s="639"/>
      <c r="G24" s="639"/>
      <c r="H24" s="639"/>
      <c r="I24" s="639"/>
      <c r="J24" s="639"/>
      <c r="K24" s="639"/>
      <c r="L24" s="639"/>
      <c r="M24" s="639"/>
      <c r="N24" s="639"/>
      <c r="O24" s="639"/>
      <c r="P24" s="639"/>
      <c r="Q24" s="640"/>
      <c r="R24" s="641">
        <v>201176</v>
      </c>
      <c r="S24" s="644"/>
      <c r="T24" s="644"/>
      <c r="U24" s="644"/>
      <c r="V24" s="644"/>
      <c r="W24" s="644"/>
      <c r="X24" s="644"/>
      <c r="Y24" s="645"/>
      <c r="Z24" s="703">
        <v>1.6</v>
      </c>
      <c r="AA24" s="703"/>
      <c r="AB24" s="703"/>
      <c r="AC24" s="703"/>
      <c r="AD24" s="704" t="s">
        <v>132</v>
      </c>
      <c r="AE24" s="704"/>
      <c r="AF24" s="704"/>
      <c r="AG24" s="704"/>
      <c r="AH24" s="704"/>
      <c r="AI24" s="704"/>
      <c r="AJ24" s="704"/>
      <c r="AK24" s="704"/>
      <c r="AL24" s="646" t="s">
        <v>132</v>
      </c>
      <c r="AM24" s="647"/>
      <c r="AN24" s="647"/>
      <c r="AO24" s="705"/>
      <c r="AP24" s="749" t="s">
        <v>287</v>
      </c>
      <c r="AQ24" s="756"/>
      <c r="AR24" s="756"/>
      <c r="AS24" s="756"/>
      <c r="AT24" s="756"/>
      <c r="AU24" s="756"/>
      <c r="AV24" s="756"/>
      <c r="AW24" s="756"/>
      <c r="AX24" s="756"/>
      <c r="AY24" s="756"/>
      <c r="AZ24" s="756"/>
      <c r="BA24" s="756"/>
      <c r="BB24" s="756"/>
      <c r="BC24" s="756"/>
      <c r="BD24" s="756"/>
      <c r="BE24" s="756"/>
      <c r="BF24" s="751"/>
      <c r="BG24" s="641" t="s">
        <v>132</v>
      </c>
      <c r="BH24" s="644"/>
      <c r="BI24" s="644"/>
      <c r="BJ24" s="644"/>
      <c r="BK24" s="644"/>
      <c r="BL24" s="644"/>
      <c r="BM24" s="644"/>
      <c r="BN24" s="645"/>
      <c r="BO24" s="703" t="s">
        <v>241</v>
      </c>
      <c r="BP24" s="703"/>
      <c r="BQ24" s="703"/>
      <c r="BR24" s="703"/>
      <c r="BS24" s="649" t="s">
        <v>132</v>
      </c>
      <c r="BT24" s="644"/>
      <c r="BU24" s="644"/>
      <c r="BV24" s="644"/>
      <c r="BW24" s="644"/>
      <c r="BX24" s="644"/>
      <c r="BY24" s="644"/>
      <c r="BZ24" s="644"/>
      <c r="CA24" s="644"/>
      <c r="CB24" s="684"/>
      <c r="CD24" s="712" t="s">
        <v>288</v>
      </c>
      <c r="CE24" s="713"/>
      <c r="CF24" s="713"/>
      <c r="CG24" s="713"/>
      <c r="CH24" s="713"/>
      <c r="CI24" s="713"/>
      <c r="CJ24" s="713"/>
      <c r="CK24" s="713"/>
      <c r="CL24" s="713"/>
      <c r="CM24" s="713"/>
      <c r="CN24" s="713"/>
      <c r="CO24" s="713"/>
      <c r="CP24" s="713"/>
      <c r="CQ24" s="714"/>
      <c r="CR24" s="706">
        <v>4485869</v>
      </c>
      <c r="CS24" s="707"/>
      <c r="CT24" s="707"/>
      <c r="CU24" s="707"/>
      <c r="CV24" s="707"/>
      <c r="CW24" s="707"/>
      <c r="CX24" s="707"/>
      <c r="CY24" s="753"/>
      <c r="CZ24" s="754">
        <v>39.4</v>
      </c>
      <c r="DA24" s="723"/>
      <c r="DB24" s="723"/>
      <c r="DC24" s="757"/>
      <c r="DD24" s="752">
        <v>2801112</v>
      </c>
      <c r="DE24" s="707"/>
      <c r="DF24" s="707"/>
      <c r="DG24" s="707"/>
      <c r="DH24" s="707"/>
      <c r="DI24" s="707"/>
      <c r="DJ24" s="707"/>
      <c r="DK24" s="753"/>
      <c r="DL24" s="752">
        <v>2771319</v>
      </c>
      <c r="DM24" s="707"/>
      <c r="DN24" s="707"/>
      <c r="DO24" s="707"/>
      <c r="DP24" s="707"/>
      <c r="DQ24" s="707"/>
      <c r="DR24" s="707"/>
      <c r="DS24" s="707"/>
      <c r="DT24" s="707"/>
      <c r="DU24" s="707"/>
      <c r="DV24" s="753"/>
      <c r="DW24" s="754">
        <v>39.700000000000003</v>
      </c>
      <c r="DX24" s="723"/>
      <c r="DY24" s="723"/>
      <c r="DZ24" s="723"/>
      <c r="EA24" s="723"/>
      <c r="EB24" s="723"/>
      <c r="EC24" s="755"/>
    </row>
    <row r="25" spans="2:133" ht="11.25" customHeight="1">
      <c r="B25" s="638" t="s">
        <v>289</v>
      </c>
      <c r="C25" s="639"/>
      <c r="D25" s="639"/>
      <c r="E25" s="639"/>
      <c r="F25" s="639"/>
      <c r="G25" s="639"/>
      <c r="H25" s="639"/>
      <c r="I25" s="639"/>
      <c r="J25" s="639"/>
      <c r="K25" s="639"/>
      <c r="L25" s="639"/>
      <c r="M25" s="639"/>
      <c r="N25" s="639"/>
      <c r="O25" s="639"/>
      <c r="P25" s="639"/>
      <c r="Q25" s="640"/>
      <c r="R25" s="641">
        <v>83519</v>
      </c>
      <c r="S25" s="644"/>
      <c r="T25" s="644"/>
      <c r="U25" s="644"/>
      <c r="V25" s="644"/>
      <c r="W25" s="644"/>
      <c r="X25" s="644"/>
      <c r="Y25" s="645"/>
      <c r="Z25" s="703">
        <v>0.7</v>
      </c>
      <c r="AA25" s="703"/>
      <c r="AB25" s="703"/>
      <c r="AC25" s="703"/>
      <c r="AD25" s="704">
        <v>31602</v>
      </c>
      <c r="AE25" s="704"/>
      <c r="AF25" s="704"/>
      <c r="AG25" s="704"/>
      <c r="AH25" s="704"/>
      <c r="AI25" s="704"/>
      <c r="AJ25" s="704"/>
      <c r="AK25" s="704"/>
      <c r="AL25" s="646">
        <v>0.5</v>
      </c>
      <c r="AM25" s="647"/>
      <c r="AN25" s="647"/>
      <c r="AO25" s="705"/>
      <c r="AP25" s="749" t="s">
        <v>290</v>
      </c>
      <c r="AQ25" s="756"/>
      <c r="AR25" s="756"/>
      <c r="AS25" s="756"/>
      <c r="AT25" s="756"/>
      <c r="AU25" s="756"/>
      <c r="AV25" s="756"/>
      <c r="AW25" s="756"/>
      <c r="AX25" s="756"/>
      <c r="AY25" s="756"/>
      <c r="AZ25" s="756"/>
      <c r="BA25" s="756"/>
      <c r="BB25" s="756"/>
      <c r="BC25" s="756"/>
      <c r="BD25" s="756"/>
      <c r="BE25" s="756"/>
      <c r="BF25" s="751"/>
      <c r="BG25" s="641" t="s">
        <v>132</v>
      </c>
      <c r="BH25" s="644"/>
      <c r="BI25" s="644"/>
      <c r="BJ25" s="644"/>
      <c r="BK25" s="644"/>
      <c r="BL25" s="644"/>
      <c r="BM25" s="644"/>
      <c r="BN25" s="645"/>
      <c r="BO25" s="703" t="s">
        <v>132</v>
      </c>
      <c r="BP25" s="703"/>
      <c r="BQ25" s="703"/>
      <c r="BR25" s="703"/>
      <c r="BS25" s="649" t="s">
        <v>241</v>
      </c>
      <c r="BT25" s="644"/>
      <c r="BU25" s="644"/>
      <c r="BV25" s="644"/>
      <c r="BW25" s="644"/>
      <c r="BX25" s="644"/>
      <c r="BY25" s="644"/>
      <c r="BZ25" s="644"/>
      <c r="CA25" s="644"/>
      <c r="CB25" s="684"/>
      <c r="CD25" s="685" t="s">
        <v>291</v>
      </c>
      <c r="CE25" s="682"/>
      <c r="CF25" s="682"/>
      <c r="CG25" s="682"/>
      <c r="CH25" s="682"/>
      <c r="CI25" s="682"/>
      <c r="CJ25" s="682"/>
      <c r="CK25" s="682"/>
      <c r="CL25" s="682"/>
      <c r="CM25" s="682"/>
      <c r="CN25" s="682"/>
      <c r="CO25" s="682"/>
      <c r="CP25" s="682"/>
      <c r="CQ25" s="683"/>
      <c r="CR25" s="641">
        <v>1380897</v>
      </c>
      <c r="CS25" s="642"/>
      <c r="CT25" s="642"/>
      <c r="CU25" s="642"/>
      <c r="CV25" s="642"/>
      <c r="CW25" s="642"/>
      <c r="CX25" s="642"/>
      <c r="CY25" s="643"/>
      <c r="CZ25" s="646">
        <v>12.1</v>
      </c>
      <c r="DA25" s="675"/>
      <c r="DB25" s="675"/>
      <c r="DC25" s="676"/>
      <c r="DD25" s="649">
        <v>1274597</v>
      </c>
      <c r="DE25" s="642"/>
      <c r="DF25" s="642"/>
      <c r="DG25" s="642"/>
      <c r="DH25" s="642"/>
      <c r="DI25" s="642"/>
      <c r="DJ25" s="642"/>
      <c r="DK25" s="643"/>
      <c r="DL25" s="649">
        <v>1244984</v>
      </c>
      <c r="DM25" s="642"/>
      <c r="DN25" s="642"/>
      <c r="DO25" s="642"/>
      <c r="DP25" s="642"/>
      <c r="DQ25" s="642"/>
      <c r="DR25" s="642"/>
      <c r="DS25" s="642"/>
      <c r="DT25" s="642"/>
      <c r="DU25" s="642"/>
      <c r="DV25" s="643"/>
      <c r="DW25" s="646">
        <v>17.8</v>
      </c>
      <c r="DX25" s="675"/>
      <c r="DY25" s="675"/>
      <c r="DZ25" s="675"/>
      <c r="EA25" s="675"/>
      <c r="EB25" s="675"/>
      <c r="EC25" s="677"/>
    </row>
    <row r="26" spans="2:133" ht="11.25" customHeight="1">
      <c r="B26" s="638" t="s">
        <v>292</v>
      </c>
      <c r="C26" s="639"/>
      <c r="D26" s="639"/>
      <c r="E26" s="639"/>
      <c r="F26" s="639"/>
      <c r="G26" s="639"/>
      <c r="H26" s="639"/>
      <c r="I26" s="639"/>
      <c r="J26" s="639"/>
      <c r="K26" s="639"/>
      <c r="L26" s="639"/>
      <c r="M26" s="639"/>
      <c r="N26" s="639"/>
      <c r="O26" s="639"/>
      <c r="P26" s="639"/>
      <c r="Q26" s="640"/>
      <c r="R26" s="641">
        <v>107103</v>
      </c>
      <c r="S26" s="644"/>
      <c r="T26" s="644"/>
      <c r="U26" s="644"/>
      <c r="V26" s="644"/>
      <c r="W26" s="644"/>
      <c r="X26" s="644"/>
      <c r="Y26" s="645"/>
      <c r="Z26" s="703">
        <v>0.9</v>
      </c>
      <c r="AA26" s="703"/>
      <c r="AB26" s="703"/>
      <c r="AC26" s="703"/>
      <c r="AD26" s="704" t="s">
        <v>241</v>
      </c>
      <c r="AE26" s="704"/>
      <c r="AF26" s="704"/>
      <c r="AG26" s="704"/>
      <c r="AH26" s="704"/>
      <c r="AI26" s="704"/>
      <c r="AJ26" s="704"/>
      <c r="AK26" s="704"/>
      <c r="AL26" s="646" t="s">
        <v>132</v>
      </c>
      <c r="AM26" s="647"/>
      <c r="AN26" s="647"/>
      <c r="AO26" s="705"/>
      <c r="AP26" s="749" t="s">
        <v>293</v>
      </c>
      <c r="AQ26" s="750"/>
      <c r="AR26" s="750"/>
      <c r="AS26" s="750"/>
      <c r="AT26" s="750"/>
      <c r="AU26" s="750"/>
      <c r="AV26" s="750"/>
      <c r="AW26" s="750"/>
      <c r="AX26" s="750"/>
      <c r="AY26" s="750"/>
      <c r="AZ26" s="750"/>
      <c r="BA26" s="750"/>
      <c r="BB26" s="750"/>
      <c r="BC26" s="750"/>
      <c r="BD26" s="750"/>
      <c r="BE26" s="750"/>
      <c r="BF26" s="751"/>
      <c r="BG26" s="641" t="s">
        <v>132</v>
      </c>
      <c r="BH26" s="644"/>
      <c r="BI26" s="644"/>
      <c r="BJ26" s="644"/>
      <c r="BK26" s="644"/>
      <c r="BL26" s="644"/>
      <c r="BM26" s="644"/>
      <c r="BN26" s="645"/>
      <c r="BO26" s="703" t="s">
        <v>132</v>
      </c>
      <c r="BP26" s="703"/>
      <c r="BQ26" s="703"/>
      <c r="BR26" s="703"/>
      <c r="BS26" s="649" t="s">
        <v>132</v>
      </c>
      <c r="BT26" s="644"/>
      <c r="BU26" s="644"/>
      <c r="BV26" s="644"/>
      <c r="BW26" s="644"/>
      <c r="BX26" s="644"/>
      <c r="BY26" s="644"/>
      <c r="BZ26" s="644"/>
      <c r="CA26" s="644"/>
      <c r="CB26" s="684"/>
      <c r="CD26" s="685" t="s">
        <v>294</v>
      </c>
      <c r="CE26" s="682"/>
      <c r="CF26" s="682"/>
      <c r="CG26" s="682"/>
      <c r="CH26" s="682"/>
      <c r="CI26" s="682"/>
      <c r="CJ26" s="682"/>
      <c r="CK26" s="682"/>
      <c r="CL26" s="682"/>
      <c r="CM26" s="682"/>
      <c r="CN26" s="682"/>
      <c r="CO26" s="682"/>
      <c r="CP26" s="682"/>
      <c r="CQ26" s="683"/>
      <c r="CR26" s="641">
        <v>874644</v>
      </c>
      <c r="CS26" s="644"/>
      <c r="CT26" s="644"/>
      <c r="CU26" s="644"/>
      <c r="CV26" s="644"/>
      <c r="CW26" s="644"/>
      <c r="CX26" s="644"/>
      <c r="CY26" s="645"/>
      <c r="CZ26" s="646">
        <v>7.7</v>
      </c>
      <c r="DA26" s="675"/>
      <c r="DB26" s="675"/>
      <c r="DC26" s="676"/>
      <c r="DD26" s="649">
        <v>773752</v>
      </c>
      <c r="DE26" s="644"/>
      <c r="DF26" s="644"/>
      <c r="DG26" s="644"/>
      <c r="DH26" s="644"/>
      <c r="DI26" s="644"/>
      <c r="DJ26" s="644"/>
      <c r="DK26" s="645"/>
      <c r="DL26" s="649" t="s">
        <v>132</v>
      </c>
      <c r="DM26" s="644"/>
      <c r="DN26" s="644"/>
      <c r="DO26" s="644"/>
      <c r="DP26" s="644"/>
      <c r="DQ26" s="644"/>
      <c r="DR26" s="644"/>
      <c r="DS26" s="644"/>
      <c r="DT26" s="644"/>
      <c r="DU26" s="644"/>
      <c r="DV26" s="645"/>
      <c r="DW26" s="646" t="s">
        <v>241</v>
      </c>
      <c r="DX26" s="675"/>
      <c r="DY26" s="675"/>
      <c r="DZ26" s="675"/>
      <c r="EA26" s="675"/>
      <c r="EB26" s="675"/>
      <c r="EC26" s="677"/>
    </row>
    <row r="27" spans="2:133" ht="11.25" customHeight="1">
      <c r="B27" s="638" t="s">
        <v>295</v>
      </c>
      <c r="C27" s="639"/>
      <c r="D27" s="639"/>
      <c r="E27" s="639"/>
      <c r="F27" s="639"/>
      <c r="G27" s="639"/>
      <c r="H27" s="639"/>
      <c r="I27" s="639"/>
      <c r="J27" s="639"/>
      <c r="K27" s="639"/>
      <c r="L27" s="639"/>
      <c r="M27" s="639"/>
      <c r="N27" s="639"/>
      <c r="O27" s="639"/>
      <c r="P27" s="639"/>
      <c r="Q27" s="640"/>
      <c r="R27" s="641">
        <v>1355485</v>
      </c>
      <c r="S27" s="644"/>
      <c r="T27" s="644"/>
      <c r="U27" s="644"/>
      <c r="V27" s="644"/>
      <c r="W27" s="644"/>
      <c r="X27" s="644"/>
      <c r="Y27" s="645"/>
      <c r="Z27" s="703">
        <v>11.1</v>
      </c>
      <c r="AA27" s="703"/>
      <c r="AB27" s="703"/>
      <c r="AC27" s="703"/>
      <c r="AD27" s="704" t="s">
        <v>241</v>
      </c>
      <c r="AE27" s="704"/>
      <c r="AF27" s="704"/>
      <c r="AG27" s="704"/>
      <c r="AH27" s="704"/>
      <c r="AI27" s="704"/>
      <c r="AJ27" s="704"/>
      <c r="AK27" s="704"/>
      <c r="AL27" s="646" t="s">
        <v>132</v>
      </c>
      <c r="AM27" s="647"/>
      <c r="AN27" s="647"/>
      <c r="AO27" s="705"/>
      <c r="AP27" s="638" t="s">
        <v>296</v>
      </c>
      <c r="AQ27" s="639"/>
      <c r="AR27" s="639"/>
      <c r="AS27" s="639"/>
      <c r="AT27" s="639"/>
      <c r="AU27" s="639"/>
      <c r="AV27" s="639"/>
      <c r="AW27" s="639"/>
      <c r="AX27" s="639"/>
      <c r="AY27" s="639"/>
      <c r="AZ27" s="639"/>
      <c r="BA27" s="639"/>
      <c r="BB27" s="639"/>
      <c r="BC27" s="639"/>
      <c r="BD27" s="639"/>
      <c r="BE27" s="639"/>
      <c r="BF27" s="640"/>
      <c r="BG27" s="641">
        <v>5522186</v>
      </c>
      <c r="BH27" s="644"/>
      <c r="BI27" s="644"/>
      <c r="BJ27" s="644"/>
      <c r="BK27" s="644"/>
      <c r="BL27" s="644"/>
      <c r="BM27" s="644"/>
      <c r="BN27" s="645"/>
      <c r="BO27" s="703">
        <v>100</v>
      </c>
      <c r="BP27" s="703"/>
      <c r="BQ27" s="703"/>
      <c r="BR27" s="703"/>
      <c r="BS27" s="649">
        <v>72166</v>
      </c>
      <c r="BT27" s="644"/>
      <c r="BU27" s="644"/>
      <c r="BV27" s="644"/>
      <c r="BW27" s="644"/>
      <c r="BX27" s="644"/>
      <c r="BY27" s="644"/>
      <c r="BZ27" s="644"/>
      <c r="CA27" s="644"/>
      <c r="CB27" s="684"/>
      <c r="CD27" s="685" t="s">
        <v>297</v>
      </c>
      <c r="CE27" s="682"/>
      <c r="CF27" s="682"/>
      <c r="CG27" s="682"/>
      <c r="CH27" s="682"/>
      <c r="CI27" s="682"/>
      <c r="CJ27" s="682"/>
      <c r="CK27" s="682"/>
      <c r="CL27" s="682"/>
      <c r="CM27" s="682"/>
      <c r="CN27" s="682"/>
      <c r="CO27" s="682"/>
      <c r="CP27" s="682"/>
      <c r="CQ27" s="683"/>
      <c r="CR27" s="641">
        <v>2264091</v>
      </c>
      <c r="CS27" s="642"/>
      <c r="CT27" s="642"/>
      <c r="CU27" s="642"/>
      <c r="CV27" s="642"/>
      <c r="CW27" s="642"/>
      <c r="CX27" s="642"/>
      <c r="CY27" s="643"/>
      <c r="CZ27" s="646">
        <v>19.899999999999999</v>
      </c>
      <c r="DA27" s="675"/>
      <c r="DB27" s="675"/>
      <c r="DC27" s="676"/>
      <c r="DD27" s="649">
        <v>686516</v>
      </c>
      <c r="DE27" s="642"/>
      <c r="DF27" s="642"/>
      <c r="DG27" s="642"/>
      <c r="DH27" s="642"/>
      <c r="DI27" s="642"/>
      <c r="DJ27" s="642"/>
      <c r="DK27" s="643"/>
      <c r="DL27" s="649">
        <v>686336</v>
      </c>
      <c r="DM27" s="642"/>
      <c r="DN27" s="642"/>
      <c r="DO27" s="642"/>
      <c r="DP27" s="642"/>
      <c r="DQ27" s="642"/>
      <c r="DR27" s="642"/>
      <c r="DS27" s="642"/>
      <c r="DT27" s="642"/>
      <c r="DU27" s="642"/>
      <c r="DV27" s="643"/>
      <c r="DW27" s="646">
        <v>9.8000000000000007</v>
      </c>
      <c r="DX27" s="675"/>
      <c r="DY27" s="675"/>
      <c r="DZ27" s="675"/>
      <c r="EA27" s="675"/>
      <c r="EB27" s="675"/>
      <c r="EC27" s="677"/>
    </row>
    <row r="28" spans="2:133" ht="11.25" customHeight="1">
      <c r="B28" s="746" t="s">
        <v>298</v>
      </c>
      <c r="C28" s="747"/>
      <c r="D28" s="747"/>
      <c r="E28" s="747"/>
      <c r="F28" s="747"/>
      <c r="G28" s="747"/>
      <c r="H28" s="747"/>
      <c r="I28" s="747"/>
      <c r="J28" s="747"/>
      <c r="K28" s="747"/>
      <c r="L28" s="747"/>
      <c r="M28" s="747"/>
      <c r="N28" s="747"/>
      <c r="O28" s="747"/>
      <c r="P28" s="747"/>
      <c r="Q28" s="748"/>
      <c r="R28" s="641" t="s">
        <v>132</v>
      </c>
      <c r="S28" s="644"/>
      <c r="T28" s="644"/>
      <c r="U28" s="644"/>
      <c r="V28" s="644"/>
      <c r="W28" s="644"/>
      <c r="X28" s="644"/>
      <c r="Y28" s="645"/>
      <c r="Z28" s="703" t="s">
        <v>241</v>
      </c>
      <c r="AA28" s="703"/>
      <c r="AB28" s="703"/>
      <c r="AC28" s="703"/>
      <c r="AD28" s="704" t="s">
        <v>132</v>
      </c>
      <c r="AE28" s="704"/>
      <c r="AF28" s="704"/>
      <c r="AG28" s="704"/>
      <c r="AH28" s="704"/>
      <c r="AI28" s="704"/>
      <c r="AJ28" s="704"/>
      <c r="AK28" s="704"/>
      <c r="AL28" s="646" t="s">
        <v>132</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299</v>
      </c>
      <c r="CE28" s="682"/>
      <c r="CF28" s="682"/>
      <c r="CG28" s="682"/>
      <c r="CH28" s="682"/>
      <c r="CI28" s="682"/>
      <c r="CJ28" s="682"/>
      <c r="CK28" s="682"/>
      <c r="CL28" s="682"/>
      <c r="CM28" s="682"/>
      <c r="CN28" s="682"/>
      <c r="CO28" s="682"/>
      <c r="CP28" s="682"/>
      <c r="CQ28" s="683"/>
      <c r="CR28" s="641">
        <v>840881</v>
      </c>
      <c r="CS28" s="644"/>
      <c r="CT28" s="644"/>
      <c r="CU28" s="644"/>
      <c r="CV28" s="644"/>
      <c r="CW28" s="644"/>
      <c r="CX28" s="644"/>
      <c r="CY28" s="645"/>
      <c r="CZ28" s="646">
        <v>7.4</v>
      </c>
      <c r="DA28" s="675"/>
      <c r="DB28" s="675"/>
      <c r="DC28" s="676"/>
      <c r="DD28" s="649">
        <v>839999</v>
      </c>
      <c r="DE28" s="644"/>
      <c r="DF28" s="644"/>
      <c r="DG28" s="644"/>
      <c r="DH28" s="644"/>
      <c r="DI28" s="644"/>
      <c r="DJ28" s="644"/>
      <c r="DK28" s="645"/>
      <c r="DL28" s="649">
        <v>839999</v>
      </c>
      <c r="DM28" s="644"/>
      <c r="DN28" s="644"/>
      <c r="DO28" s="644"/>
      <c r="DP28" s="644"/>
      <c r="DQ28" s="644"/>
      <c r="DR28" s="644"/>
      <c r="DS28" s="644"/>
      <c r="DT28" s="644"/>
      <c r="DU28" s="644"/>
      <c r="DV28" s="645"/>
      <c r="DW28" s="646">
        <v>12</v>
      </c>
      <c r="DX28" s="675"/>
      <c r="DY28" s="675"/>
      <c r="DZ28" s="675"/>
      <c r="EA28" s="675"/>
      <c r="EB28" s="675"/>
      <c r="EC28" s="677"/>
    </row>
    <row r="29" spans="2:133" ht="11.25" customHeight="1">
      <c r="B29" s="638" t="s">
        <v>300</v>
      </c>
      <c r="C29" s="639"/>
      <c r="D29" s="639"/>
      <c r="E29" s="639"/>
      <c r="F29" s="639"/>
      <c r="G29" s="639"/>
      <c r="H29" s="639"/>
      <c r="I29" s="639"/>
      <c r="J29" s="639"/>
      <c r="K29" s="639"/>
      <c r="L29" s="639"/>
      <c r="M29" s="639"/>
      <c r="N29" s="639"/>
      <c r="O29" s="639"/>
      <c r="P29" s="639"/>
      <c r="Q29" s="640"/>
      <c r="R29" s="641">
        <v>959771</v>
      </c>
      <c r="S29" s="644"/>
      <c r="T29" s="644"/>
      <c r="U29" s="644"/>
      <c r="V29" s="644"/>
      <c r="W29" s="644"/>
      <c r="X29" s="644"/>
      <c r="Y29" s="645"/>
      <c r="Z29" s="703">
        <v>7.8</v>
      </c>
      <c r="AA29" s="703"/>
      <c r="AB29" s="703"/>
      <c r="AC29" s="703"/>
      <c r="AD29" s="704" t="s">
        <v>132</v>
      </c>
      <c r="AE29" s="704"/>
      <c r="AF29" s="704"/>
      <c r="AG29" s="704"/>
      <c r="AH29" s="704"/>
      <c r="AI29" s="704"/>
      <c r="AJ29" s="704"/>
      <c r="AK29" s="704"/>
      <c r="AL29" s="646" t="s">
        <v>241</v>
      </c>
      <c r="AM29" s="647"/>
      <c r="AN29" s="647"/>
      <c r="AO29" s="705"/>
      <c r="AP29" s="715" t="s">
        <v>219</v>
      </c>
      <c r="AQ29" s="716"/>
      <c r="AR29" s="716"/>
      <c r="AS29" s="716"/>
      <c r="AT29" s="716"/>
      <c r="AU29" s="716"/>
      <c r="AV29" s="716"/>
      <c r="AW29" s="716"/>
      <c r="AX29" s="716"/>
      <c r="AY29" s="716"/>
      <c r="AZ29" s="716"/>
      <c r="BA29" s="716"/>
      <c r="BB29" s="716"/>
      <c r="BC29" s="716"/>
      <c r="BD29" s="716"/>
      <c r="BE29" s="716"/>
      <c r="BF29" s="717"/>
      <c r="BG29" s="715" t="s">
        <v>301</v>
      </c>
      <c r="BH29" s="743"/>
      <c r="BI29" s="743"/>
      <c r="BJ29" s="743"/>
      <c r="BK29" s="743"/>
      <c r="BL29" s="743"/>
      <c r="BM29" s="743"/>
      <c r="BN29" s="743"/>
      <c r="BO29" s="743"/>
      <c r="BP29" s="743"/>
      <c r="BQ29" s="744"/>
      <c r="BR29" s="715" t="s">
        <v>302</v>
      </c>
      <c r="BS29" s="743"/>
      <c r="BT29" s="743"/>
      <c r="BU29" s="743"/>
      <c r="BV29" s="743"/>
      <c r="BW29" s="743"/>
      <c r="BX29" s="743"/>
      <c r="BY29" s="743"/>
      <c r="BZ29" s="743"/>
      <c r="CA29" s="743"/>
      <c r="CB29" s="744"/>
      <c r="CD29" s="725" t="s">
        <v>303</v>
      </c>
      <c r="CE29" s="726"/>
      <c r="CF29" s="685" t="s">
        <v>304</v>
      </c>
      <c r="CG29" s="682"/>
      <c r="CH29" s="682"/>
      <c r="CI29" s="682"/>
      <c r="CJ29" s="682"/>
      <c r="CK29" s="682"/>
      <c r="CL29" s="682"/>
      <c r="CM29" s="682"/>
      <c r="CN29" s="682"/>
      <c r="CO29" s="682"/>
      <c r="CP29" s="682"/>
      <c r="CQ29" s="683"/>
      <c r="CR29" s="641">
        <v>840881</v>
      </c>
      <c r="CS29" s="642"/>
      <c r="CT29" s="642"/>
      <c r="CU29" s="642"/>
      <c r="CV29" s="642"/>
      <c r="CW29" s="642"/>
      <c r="CX29" s="642"/>
      <c r="CY29" s="643"/>
      <c r="CZ29" s="646">
        <v>7.4</v>
      </c>
      <c r="DA29" s="675"/>
      <c r="DB29" s="675"/>
      <c r="DC29" s="676"/>
      <c r="DD29" s="649">
        <v>839999</v>
      </c>
      <c r="DE29" s="642"/>
      <c r="DF29" s="642"/>
      <c r="DG29" s="642"/>
      <c r="DH29" s="642"/>
      <c r="DI29" s="642"/>
      <c r="DJ29" s="642"/>
      <c r="DK29" s="643"/>
      <c r="DL29" s="649">
        <v>839999</v>
      </c>
      <c r="DM29" s="642"/>
      <c r="DN29" s="642"/>
      <c r="DO29" s="642"/>
      <c r="DP29" s="642"/>
      <c r="DQ29" s="642"/>
      <c r="DR29" s="642"/>
      <c r="DS29" s="642"/>
      <c r="DT29" s="642"/>
      <c r="DU29" s="642"/>
      <c r="DV29" s="643"/>
      <c r="DW29" s="646">
        <v>12</v>
      </c>
      <c r="DX29" s="675"/>
      <c r="DY29" s="675"/>
      <c r="DZ29" s="675"/>
      <c r="EA29" s="675"/>
      <c r="EB29" s="675"/>
      <c r="EC29" s="677"/>
    </row>
    <row r="30" spans="2:133" ht="11.25" customHeight="1">
      <c r="B30" s="638" t="s">
        <v>305</v>
      </c>
      <c r="C30" s="639"/>
      <c r="D30" s="639"/>
      <c r="E30" s="639"/>
      <c r="F30" s="639"/>
      <c r="G30" s="639"/>
      <c r="H30" s="639"/>
      <c r="I30" s="639"/>
      <c r="J30" s="639"/>
      <c r="K30" s="639"/>
      <c r="L30" s="639"/>
      <c r="M30" s="639"/>
      <c r="N30" s="639"/>
      <c r="O30" s="639"/>
      <c r="P30" s="639"/>
      <c r="Q30" s="640"/>
      <c r="R30" s="641">
        <v>158357</v>
      </c>
      <c r="S30" s="644"/>
      <c r="T30" s="644"/>
      <c r="U30" s="644"/>
      <c r="V30" s="644"/>
      <c r="W30" s="644"/>
      <c r="X30" s="644"/>
      <c r="Y30" s="645"/>
      <c r="Z30" s="703">
        <v>1.3</v>
      </c>
      <c r="AA30" s="703"/>
      <c r="AB30" s="703"/>
      <c r="AC30" s="703"/>
      <c r="AD30" s="704" t="s">
        <v>132</v>
      </c>
      <c r="AE30" s="704"/>
      <c r="AF30" s="704"/>
      <c r="AG30" s="704"/>
      <c r="AH30" s="704"/>
      <c r="AI30" s="704"/>
      <c r="AJ30" s="704"/>
      <c r="AK30" s="704"/>
      <c r="AL30" s="646" t="s">
        <v>241</v>
      </c>
      <c r="AM30" s="647"/>
      <c r="AN30" s="647"/>
      <c r="AO30" s="705"/>
      <c r="AP30" s="731" t="s">
        <v>306</v>
      </c>
      <c r="AQ30" s="732"/>
      <c r="AR30" s="732"/>
      <c r="AS30" s="732"/>
      <c r="AT30" s="737" t="s">
        <v>307</v>
      </c>
      <c r="AU30" s="210"/>
      <c r="AV30" s="210"/>
      <c r="AW30" s="210"/>
      <c r="AX30" s="740" t="s">
        <v>181</v>
      </c>
      <c r="AY30" s="741"/>
      <c r="AZ30" s="741"/>
      <c r="BA30" s="741"/>
      <c r="BB30" s="741"/>
      <c r="BC30" s="741"/>
      <c r="BD30" s="741"/>
      <c r="BE30" s="741"/>
      <c r="BF30" s="742"/>
      <c r="BG30" s="721">
        <v>99.1</v>
      </c>
      <c r="BH30" s="722"/>
      <c r="BI30" s="722"/>
      <c r="BJ30" s="722"/>
      <c r="BK30" s="722"/>
      <c r="BL30" s="722"/>
      <c r="BM30" s="723">
        <v>96.1</v>
      </c>
      <c r="BN30" s="722"/>
      <c r="BO30" s="722"/>
      <c r="BP30" s="722"/>
      <c r="BQ30" s="724"/>
      <c r="BR30" s="721">
        <v>99.1</v>
      </c>
      <c r="BS30" s="722"/>
      <c r="BT30" s="722"/>
      <c r="BU30" s="722"/>
      <c r="BV30" s="722"/>
      <c r="BW30" s="722"/>
      <c r="BX30" s="723">
        <v>95.6</v>
      </c>
      <c r="BY30" s="722"/>
      <c r="BZ30" s="722"/>
      <c r="CA30" s="722"/>
      <c r="CB30" s="724"/>
      <c r="CD30" s="727"/>
      <c r="CE30" s="728"/>
      <c r="CF30" s="685" t="s">
        <v>308</v>
      </c>
      <c r="CG30" s="682"/>
      <c r="CH30" s="682"/>
      <c r="CI30" s="682"/>
      <c r="CJ30" s="682"/>
      <c r="CK30" s="682"/>
      <c r="CL30" s="682"/>
      <c r="CM30" s="682"/>
      <c r="CN30" s="682"/>
      <c r="CO30" s="682"/>
      <c r="CP30" s="682"/>
      <c r="CQ30" s="683"/>
      <c r="CR30" s="641">
        <v>776937</v>
      </c>
      <c r="CS30" s="644"/>
      <c r="CT30" s="644"/>
      <c r="CU30" s="644"/>
      <c r="CV30" s="644"/>
      <c r="CW30" s="644"/>
      <c r="CX30" s="644"/>
      <c r="CY30" s="645"/>
      <c r="CZ30" s="646">
        <v>6.8</v>
      </c>
      <c r="DA30" s="675"/>
      <c r="DB30" s="675"/>
      <c r="DC30" s="676"/>
      <c r="DD30" s="649">
        <v>776154</v>
      </c>
      <c r="DE30" s="644"/>
      <c r="DF30" s="644"/>
      <c r="DG30" s="644"/>
      <c r="DH30" s="644"/>
      <c r="DI30" s="644"/>
      <c r="DJ30" s="644"/>
      <c r="DK30" s="645"/>
      <c r="DL30" s="649">
        <v>776154</v>
      </c>
      <c r="DM30" s="644"/>
      <c r="DN30" s="644"/>
      <c r="DO30" s="644"/>
      <c r="DP30" s="644"/>
      <c r="DQ30" s="644"/>
      <c r="DR30" s="644"/>
      <c r="DS30" s="644"/>
      <c r="DT30" s="644"/>
      <c r="DU30" s="644"/>
      <c r="DV30" s="645"/>
      <c r="DW30" s="646">
        <v>11.1</v>
      </c>
      <c r="DX30" s="675"/>
      <c r="DY30" s="675"/>
      <c r="DZ30" s="675"/>
      <c r="EA30" s="675"/>
      <c r="EB30" s="675"/>
      <c r="EC30" s="677"/>
    </row>
    <row r="31" spans="2:133" ht="11.25" customHeight="1">
      <c r="B31" s="638" t="s">
        <v>309</v>
      </c>
      <c r="C31" s="639"/>
      <c r="D31" s="639"/>
      <c r="E31" s="639"/>
      <c r="F31" s="639"/>
      <c r="G31" s="639"/>
      <c r="H31" s="639"/>
      <c r="I31" s="639"/>
      <c r="J31" s="639"/>
      <c r="K31" s="639"/>
      <c r="L31" s="639"/>
      <c r="M31" s="639"/>
      <c r="N31" s="639"/>
      <c r="O31" s="639"/>
      <c r="P31" s="639"/>
      <c r="Q31" s="640"/>
      <c r="R31" s="641">
        <v>324605</v>
      </c>
      <c r="S31" s="644"/>
      <c r="T31" s="644"/>
      <c r="U31" s="644"/>
      <c r="V31" s="644"/>
      <c r="W31" s="644"/>
      <c r="X31" s="644"/>
      <c r="Y31" s="645"/>
      <c r="Z31" s="703">
        <v>2.7</v>
      </c>
      <c r="AA31" s="703"/>
      <c r="AB31" s="703"/>
      <c r="AC31" s="703"/>
      <c r="AD31" s="704" t="s">
        <v>132</v>
      </c>
      <c r="AE31" s="704"/>
      <c r="AF31" s="704"/>
      <c r="AG31" s="704"/>
      <c r="AH31" s="704"/>
      <c r="AI31" s="704"/>
      <c r="AJ31" s="704"/>
      <c r="AK31" s="704"/>
      <c r="AL31" s="646" t="s">
        <v>132</v>
      </c>
      <c r="AM31" s="647"/>
      <c r="AN31" s="647"/>
      <c r="AO31" s="705"/>
      <c r="AP31" s="733"/>
      <c r="AQ31" s="734"/>
      <c r="AR31" s="734"/>
      <c r="AS31" s="734"/>
      <c r="AT31" s="738"/>
      <c r="AU31" s="209" t="s">
        <v>310</v>
      </c>
      <c r="AV31" s="209"/>
      <c r="AW31" s="209"/>
      <c r="AX31" s="638" t="s">
        <v>311</v>
      </c>
      <c r="AY31" s="639"/>
      <c r="AZ31" s="639"/>
      <c r="BA31" s="639"/>
      <c r="BB31" s="639"/>
      <c r="BC31" s="639"/>
      <c r="BD31" s="639"/>
      <c r="BE31" s="639"/>
      <c r="BF31" s="640"/>
      <c r="BG31" s="719">
        <v>99</v>
      </c>
      <c r="BH31" s="642"/>
      <c r="BI31" s="642"/>
      <c r="BJ31" s="642"/>
      <c r="BK31" s="642"/>
      <c r="BL31" s="642"/>
      <c r="BM31" s="647">
        <v>95.5</v>
      </c>
      <c r="BN31" s="720"/>
      <c r="BO31" s="720"/>
      <c r="BP31" s="720"/>
      <c r="BQ31" s="681"/>
      <c r="BR31" s="719">
        <v>99</v>
      </c>
      <c r="BS31" s="642"/>
      <c r="BT31" s="642"/>
      <c r="BU31" s="642"/>
      <c r="BV31" s="642"/>
      <c r="BW31" s="642"/>
      <c r="BX31" s="647">
        <v>94.7</v>
      </c>
      <c r="BY31" s="720"/>
      <c r="BZ31" s="720"/>
      <c r="CA31" s="720"/>
      <c r="CB31" s="681"/>
      <c r="CD31" s="727"/>
      <c r="CE31" s="728"/>
      <c r="CF31" s="685" t="s">
        <v>312</v>
      </c>
      <c r="CG31" s="682"/>
      <c r="CH31" s="682"/>
      <c r="CI31" s="682"/>
      <c r="CJ31" s="682"/>
      <c r="CK31" s="682"/>
      <c r="CL31" s="682"/>
      <c r="CM31" s="682"/>
      <c r="CN31" s="682"/>
      <c r="CO31" s="682"/>
      <c r="CP31" s="682"/>
      <c r="CQ31" s="683"/>
      <c r="CR31" s="641">
        <v>63944</v>
      </c>
      <c r="CS31" s="642"/>
      <c r="CT31" s="642"/>
      <c r="CU31" s="642"/>
      <c r="CV31" s="642"/>
      <c r="CW31" s="642"/>
      <c r="CX31" s="642"/>
      <c r="CY31" s="643"/>
      <c r="CZ31" s="646">
        <v>0.6</v>
      </c>
      <c r="DA31" s="675"/>
      <c r="DB31" s="675"/>
      <c r="DC31" s="676"/>
      <c r="DD31" s="649">
        <v>63845</v>
      </c>
      <c r="DE31" s="642"/>
      <c r="DF31" s="642"/>
      <c r="DG31" s="642"/>
      <c r="DH31" s="642"/>
      <c r="DI31" s="642"/>
      <c r="DJ31" s="642"/>
      <c r="DK31" s="643"/>
      <c r="DL31" s="649">
        <v>63845</v>
      </c>
      <c r="DM31" s="642"/>
      <c r="DN31" s="642"/>
      <c r="DO31" s="642"/>
      <c r="DP31" s="642"/>
      <c r="DQ31" s="642"/>
      <c r="DR31" s="642"/>
      <c r="DS31" s="642"/>
      <c r="DT31" s="642"/>
      <c r="DU31" s="642"/>
      <c r="DV31" s="643"/>
      <c r="DW31" s="646">
        <v>0.9</v>
      </c>
      <c r="DX31" s="675"/>
      <c r="DY31" s="675"/>
      <c r="DZ31" s="675"/>
      <c r="EA31" s="675"/>
      <c r="EB31" s="675"/>
      <c r="EC31" s="677"/>
    </row>
    <row r="32" spans="2:133" ht="11.25" customHeight="1">
      <c r="B32" s="638" t="s">
        <v>313</v>
      </c>
      <c r="C32" s="639"/>
      <c r="D32" s="639"/>
      <c r="E32" s="639"/>
      <c r="F32" s="639"/>
      <c r="G32" s="639"/>
      <c r="H32" s="639"/>
      <c r="I32" s="639"/>
      <c r="J32" s="639"/>
      <c r="K32" s="639"/>
      <c r="L32" s="639"/>
      <c r="M32" s="639"/>
      <c r="N32" s="639"/>
      <c r="O32" s="639"/>
      <c r="P32" s="639"/>
      <c r="Q32" s="640"/>
      <c r="R32" s="641">
        <v>481446</v>
      </c>
      <c r="S32" s="644"/>
      <c r="T32" s="644"/>
      <c r="U32" s="644"/>
      <c r="V32" s="644"/>
      <c r="W32" s="644"/>
      <c r="X32" s="644"/>
      <c r="Y32" s="645"/>
      <c r="Z32" s="703">
        <v>3.9</v>
      </c>
      <c r="AA32" s="703"/>
      <c r="AB32" s="703"/>
      <c r="AC32" s="703"/>
      <c r="AD32" s="704" t="s">
        <v>132</v>
      </c>
      <c r="AE32" s="704"/>
      <c r="AF32" s="704"/>
      <c r="AG32" s="704"/>
      <c r="AH32" s="704"/>
      <c r="AI32" s="704"/>
      <c r="AJ32" s="704"/>
      <c r="AK32" s="704"/>
      <c r="AL32" s="646" t="s">
        <v>132</v>
      </c>
      <c r="AM32" s="647"/>
      <c r="AN32" s="647"/>
      <c r="AO32" s="705"/>
      <c r="AP32" s="735"/>
      <c r="AQ32" s="736"/>
      <c r="AR32" s="736"/>
      <c r="AS32" s="736"/>
      <c r="AT32" s="739"/>
      <c r="AU32" s="211"/>
      <c r="AV32" s="211"/>
      <c r="AW32" s="211"/>
      <c r="AX32" s="653" t="s">
        <v>314</v>
      </c>
      <c r="AY32" s="654"/>
      <c r="AZ32" s="654"/>
      <c r="BA32" s="654"/>
      <c r="BB32" s="654"/>
      <c r="BC32" s="654"/>
      <c r="BD32" s="654"/>
      <c r="BE32" s="654"/>
      <c r="BF32" s="655"/>
      <c r="BG32" s="718">
        <v>99.2</v>
      </c>
      <c r="BH32" s="657"/>
      <c r="BI32" s="657"/>
      <c r="BJ32" s="657"/>
      <c r="BK32" s="657"/>
      <c r="BL32" s="657"/>
      <c r="BM32" s="701">
        <v>96.5</v>
      </c>
      <c r="BN32" s="657"/>
      <c r="BO32" s="657"/>
      <c r="BP32" s="657"/>
      <c r="BQ32" s="694"/>
      <c r="BR32" s="718">
        <v>99.2</v>
      </c>
      <c r="BS32" s="657"/>
      <c r="BT32" s="657"/>
      <c r="BU32" s="657"/>
      <c r="BV32" s="657"/>
      <c r="BW32" s="657"/>
      <c r="BX32" s="701">
        <v>96</v>
      </c>
      <c r="BY32" s="657"/>
      <c r="BZ32" s="657"/>
      <c r="CA32" s="657"/>
      <c r="CB32" s="694"/>
      <c r="CD32" s="729"/>
      <c r="CE32" s="730"/>
      <c r="CF32" s="685" t="s">
        <v>315</v>
      </c>
      <c r="CG32" s="682"/>
      <c r="CH32" s="682"/>
      <c r="CI32" s="682"/>
      <c r="CJ32" s="682"/>
      <c r="CK32" s="682"/>
      <c r="CL32" s="682"/>
      <c r="CM32" s="682"/>
      <c r="CN32" s="682"/>
      <c r="CO32" s="682"/>
      <c r="CP32" s="682"/>
      <c r="CQ32" s="683"/>
      <c r="CR32" s="641" t="s">
        <v>132</v>
      </c>
      <c r="CS32" s="644"/>
      <c r="CT32" s="644"/>
      <c r="CU32" s="644"/>
      <c r="CV32" s="644"/>
      <c r="CW32" s="644"/>
      <c r="CX32" s="644"/>
      <c r="CY32" s="645"/>
      <c r="CZ32" s="646" t="s">
        <v>241</v>
      </c>
      <c r="DA32" s="675"/>
      <c r="DB32" s="675"/>
      <c r="DC32" s="676"/>
      <c r="DD32" s="649" t="s">
        <v>132</v>
      </c>
      <c r="DE32" s="644"/>
      <c r="DF32" s="644"/>
      <c r="DG32" s="644"/>
      <c r="DH32" s="644"/>
      <c r="DI32" s="644"/>
      <c r="DJ32" s="644"/>
      <c r="DK32" s="645"/>
      <c r="DL32" s="649" t="s">
        <v>132</v>
      </c>
      <c r="DM32" s="644"/>
      <c r="DN32" s="644"/>
      <c r="DO32" s="644"/>
      <c r="DP32" s="644"/>
      <c r="DQ32" s="644"/>
      <c r="DR32" s="644"/>
      <c r="DS32" s="644"/>
      <c r="DT32" s="644"/>
      <c r="DU32" s="644"/>
      <c r="DV32" s="645"/>
      <c r="DW32" s="646" t="s">
        <v>132</v>
      </c>
      <c r="DX32" s="675"/>
      <c r="DY32" s="675"/>
      <c r="DZ32" s="675"/>
      <c r="EA32" s="675"/>
      <c r="EB32" s="675"/>
      <c r="EC32" s="677"/>
    </row>
    <row r="33" spans="2:133" ht="11.25" customHeight="1">
      <c r="B33" s="638" t="s">
        <v>316</v>
      </c>
      <c r="C33" s="639"/>
      <c r="D33" s="639"/>
      <c r="E33" s="639"/>
      <c r="F33" s="639"/>
      <c r="G33" s="639"/>
      <c r="H33" s="639"/>
      <c r="I33" s="639"/>
      <c r="J33" s="639"/>
      <c r="K33" s="639"/>
      <c r="L33" s="639"/>
      <c r="M33" s="639"/>
      <c r="N33" s="639"/>
      <c r="O33" s="639"/>
      <c r="P33" s="639"/>
      <c r="Q33" s="640"/>
      <c r="R33" s="641">
        <v>320283</v>
      </c>
      <c r="S33" s="644"/>
      <c r="T33" s="644"/>
      <c r="U33" s="644"/>
      <c r="V33" s="644"/>
      <c r="W33" s="644"/>
      <c r="X33" s="644"/>
      <c r="Y33" s="645"/>
      <c r="Z33" s="703">
        <v>2.6</v>
      </c>
      <c r="AA33" s="703"/>
      <c r="AB33" s="703"/>
      <c r="AC33" s="703"/>
      <c r="AD33" s="704" t="s">
        <v>132</v>
      </c>
      <c r="AE33" s="704"/>
      <c r="AF33" s="704"/>
      <c r="AG33" s="704"/>
      <c r="AH33" s="704"/>
      <c r="AI33" s="704"/>
      <c r="AJ33" s="704"/>
      <c r="AK33" s="704"/>
      <c r="AL33" s="646" t="s">
        <v>241</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317</v>
      </c>
      <c r="CE33" s="682"/>
      <c r="CF33" s="682"/>
      <c r="CG33" s="682"/>
      <c r="CH33" s="682"/>
      <c r="CI33" s="682"/>
      <c r="CJ33" s="682"/>
      <c r="CK33" s="682"/>
      <c r="CL33" s="682"/>
      <c r="CM33" s="682"/>
      <c r="CN33" s="682"/>
      <c r="CO33" s="682"/>
      <c r="CP33" s="682"/>
      <c r="CQ33" s="683"/>
      <c r="CR33" s="641">
        <v>4924685</v>
      </c>
      <c r="CS33" s="642"/>
      <c r="CT33" s="642"/>
      <c r="CU33" s="642"/>
      <c r="CV33" s="642"/>
      <c r="CW33" s="642"/>
      <c r="CX33" s="642"/>
      <c r="CY33" s="643"/>
      <c r="CZ33" s="646">
        <v>43.2</v>
      </c>
      <c r="DA33" s="675"/>
      <c r="DB33" s="675"/>
      <c r="DC33" s="676"/>
      <c r="DD33" s="649">
        <v>3947677</v>
      </c>
      <c r="DE33" s="642"/>
      <c r="DF33" s="642"/>
      <c r="DG33" s="642"/>
      <c r="DH33" s="642"/>
      <c r="DI33" s="642"/>
      <c r="DJ33" s="642"/>
      <c r="DK33" s="643"/>
      <c r="DL33" s="649">
        <v>3533901</v>
      </c>
      <c r="DM33" s="642"/>
      <c r="DN33" s="642"/>
      <c r="DO33" s="642"/>
      <c r="DP33" s="642"/>
      <c r="DQ33" s="642"/>
      <c r="DR33" s="642"/>
      <c r="DS33" s="642"/>
      <c r="DT33" s="642"/>
      <c r="DU33" s="642"/>
      <c r="DV33" s="643"/>
      <c r="DW33" s="646">
        <v>50.6</v>
      </c>
      <c r="DX33" s="675"/>
      <c r="DY33" s="675"/>
      <c r="DZ33" s="675"/>
      <c r="EA33" s="675"/>
      <c r="EB33" s="675"/>
      <c r="EC33" s="677"/>
    </row>
    <row r="34" spans="2:133" ht="11.25" customHeight="1">
      <c r="B34" s="638" t="s">
        <v>318</v>
      </c>
      <c r="C34" s="639"/>
      <c r="D34" s="639"/>
      <c r="E34" s="639"/>
      <c r="F34" s="639"/>
      <c r="G34" s="639"/>
      <c r="H34" s="639"/>
      <c r="I34" s="639"/>
      <c r="J34" s="639"/>
      <c r="K34" s="639"/>
      <c r="L34" s="639"/>
      <c r="M34" s="639"/>
      <c r="N34" s="639"/>
      <c r="O34" s="639"/>
      <c r="P34" s="639"/>
      <c r="Q34" s="640"/>
      <c r="R34" s="641">
        <v>137154</v>
      </c>
      <c r="S34" s="644"/>
      <c r="T34" s="644"/>
      <c r="U34" s="644"/>
      <c r="V34" s="644"/>
      <c r="W34" s="644"/>
      <c r="X34" s="644"/>
      <c r="Y34" s="645"/>
      <c r="Z34" s="703">
        <v>1.1000000000000001</v>
      </c>
      <c r="AA34" s="703"/>
      <c r="AB34" s="703"/>
      <c r="AC34" s="703"/>
      <c r="AD34" s="704">
        <v>15</v>
      </c>
      <c r="AE34" s="704"/>
      <c r="AF34" s="704"/>
      <c r="AG34" s="704"/>
      <c r="AH34" s="704"/>
      <c r="AI34" s="704"/>
      <c r="AJ34" s="704"/>
      <c r="AK34" s="704"/>
      <c r="AL34" s="646">
        <v>0</v>
      </c>
      <c r="AM34" s="647"/>
      <c r="AN34" s="647"/>
      <c r="AO34" s="705"/>
      <c r="AP34" s="214"/>
      <c r="AQ34" s="715" t="s">
        <v>319</v>
      </c>
      <c r="AR34" s="716"/>
      <c r="AS34" s="716"/>
      <c r="AT34" s="716"/>
      <c r="AU34" s="716"/>
      <c r="AV34" s="716"/>
      <c r="AW34" s="716"/>
      <c r="AX34" s="716"/>
      <c r="AY34" s="716"/>
      <c r="AZ34" s="716"/>
      <c r="BA34" s="716"/>
      <c r="BB34" s="716"/>
      <c r="BC34" s="716"/>
      <c r="BD34" s="716"/>
      <c r="BE34" s="716"/>
      <c r="BF34" s="717"/>
      <c r="BG34" s="715" t="s">
        <v>320</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321</v>
      </c>
      <c r="CE34" s="682"/>
      <c r="CF34" s="682"/>
      <c r="CG34" s="682"/>
      <c r="CH34" s="682"/>
      <c r="CI34" s="682"/>
      <c r="CJ34" s="682"/>
      <c r="CK34" s="682"/>
      <c r="CL34" s="682"/>
      <c r="CM34" s="682"/>
      <c r="CN34" s="682"/>
      <c r="CO34" s="682"/>
      <c r="CP34" s="682"/>
      <c r="CQ34" s="683"/>
      <c r="CR34" s="641">
        <v>1947687</v>
      </c>
      <c r="CS34" s="644"/>
      <c r="CT34" s="644"/>
      <c r="CU34" s="644"/>
      <c r="CV34" s="644"/>
      <c r="CW34" s="644"/>
      <c r="CX34" s="644"/>
      <c r="CY34" s="645"/>
      <c r="CZ34" s="646">
        <v>17.100000000000001</v>
      </c>
      <c r="DA34" s="675"/>
      <c r="DB34" s="675"/>
      <c r="DC34" s="676"/>
      <c r="DD34" s="649">
        <v>1626233</v>
      </c>
      <c r="DE34" s="644"/>
      <c r="DF34" s="644"/>
      <c r="DG34" s="644"/>
      <c r="DH34" s="644"/>
      <c r="DI34" s="644"/>
      <c r="DJ34" s="644"/>
      <c r="DK34" s="645"/>
      <c r="DL34" s="649">
        <v>1539211</v>
      </c>
      <c r="DM34" s="644"/>
      <c r="DN34" s="644"/>
      <c r="DO34" s="644"/>
      <c r="DP34" s="644"/>
      <c r="DQ34" s="644"/>
      <c r="DR34" s="644"/>
      <c r="DS34" s="644"/>
      <c r="DT34" s="644"/>
      <c r="DU34" s="644"/>
      <c r="DV34" s="645"/>
      <c r="DW34" s="646">
        <v>22</v>
      </c>
      <c r="DX34" s="675"/>
      <c r="DY34" s="675"/>
      <c r="DZ34" s="675"/>
      <c r="EA34" s="675"/>
      <c r="EB34" s="675"/>
      <c r="EC34" s="677"/>
    </row>
    <row r="35" spans="2:133" ht="11.25" customHeight="1">
      <c r="B35" s="638" t="s">
        <v>322</v>
      </c>
      <c r="C35" s="639"/>
      <c r="D35" s="639"/>
      <c r="E35" s="639"/>
      <c r="F35" s="639"/>
      <c r="G35" s="639"/>
      <c r="H35" s="639"/>
      <c r="I35" s="639"/>
      <c r="J35" s="639"/>
      <c r="K35" s="639"/>
      <c r="L35" s="639"/>
      <c r="M35" s="639"/>
      <c r="N35" s="639"/>
      <c r="O35" s="639"/>
      <c r="P35" s="639"/>
      <c r="Q35" s="640"/>
      <c r="R35" s="641">
        <v>1112811</v>
      </c>
      <c r="S35" s="644"/>
      <c r="T35" s="644"/>
      <c r="U35" s="644"/>
      <c r="V35" s="644"/>
      <c r="W35" s="644"/>
      <c r="X35" s="644"/>
      <c r="Y35" s="645"/>
      <c r="Z35" s="703">
        <v>9.1</v>
      </c>
      <c r="AA35" s="703"/>
      <c r="AB35" s="703"/>
      <c r="AC35" s="703"/>
      <c r="AD35" s="704" t="s">
        <v>132</v>
      </c>
      <c r="AE35" s="704"/>
      <c r="AF35" s="704"/>
      <c r="AG35" s="704"/>
      <c r="AH35" s="704"/>
      <c r="AI35" s="704"/>
      <c r="AJ35" s="704"/>
      <c r="AK35" s="704"/>
      <c r="AL35" s="646" t="s">
        <v>241</v>
      </c>
      <c r="AM35" s="647"/>
      <c r="AN35" s="647"/>
      <c r="AO35" s="705"/>
      <c r="AP35" s="214"/>
      <c r="AQ35" s="709" t="s">
        <v>323</v>
      </c>
      <c r="AR35" s="710"/>
      <c r="AS35" s="710"/>
      <c r="AT35" s="710"/>
      <c r="AU35" s="710"/>
      <c r="AV35" s="710"/>
      <c r="AW35" s="710"/>
      <c r="AX35" s="710"/>
      <c r="AY35" s="711"/>
      <c r="AZ35" s="706">
        <v>1621299</v>
      </c>
      <c r="BA35" s="707"/>
      <c r="BB35" s="707"/>
      <c r="BC35" s="707"/>
      <c r="BD35" s="707"/>
      <c r="BE35" s="707"/>
      <c r="BF35" s="708"/>
      <c r="BG35" s="712" t="s">
        <v>324</v>
      </c>
      <c r="BH35" s="713"/>
      <c r="BI35" s="713"/>
      <c r="BJ35" s="713"/>
      <c r="BK35" s="713"/>
      <c r="BL35" s="713"/>
      <c r="BM35" s="713"/>
      <c r="BN35" s="713"/>
      <c r="BO35" s="713"/>
      <c r="BP35" s="713"/>
      <c r="BQ35" s="713"/>
      <c r="BR35" s="713"/>
      <c r="BS35" s="713"/>
      <c r="BT35" s="713"/>
      <c r="BU35" s="714"/>
      <c r="BV35" s="706">
        <v>743208</v>
      </c>
      <c r="BW35" s="707"/>
      <c r="BX35" s="707"/>
      <c r="BY35" s="707"/>
      <c r="BZ35" s="707"/>
      <c r="CA35" s="707"/>
      <c r="CB35" s="708"/>
      <c r="CD35" s="685" t="s">
        <v>325</v>
      </c>
      <c r="CE35" s="682"/>
      <c r="CF35" s="682"/>
      <c r="CG35" s="682"/>
      <c r="CH35" s="682"/>
      <c r="CI35" s="682"/>
      <c r="CJ35" s="682"/>
      <c r="CK35" s="682"/>
      <c r="CL35" s="682"/>
      <c r="CM35" s="682"/>
      <c r="CN35" s="682"/>
      <c r="CO35" s="682"/>
      <c r="CP35" s="682"/>
      <c r="CQ35" s="683"/>
      <c r="CR35" s="641">
        <v>30606</v>
      </c>
      <c r="CS35" s="642"/>
      <c r="CT35" s="642"/>
      <c r="CU35" s="642"/>
      <c r="CV35" s="642"/>
      <c r="CW35" s="642"/>
      <c r="CX35" s="642"/>
      <c r="CY35" s="643"/>
      <c r="CZ35" s="646">
        <v>0.3</v>
      </c>
      <c r="DA35" s="675"/>
      <c r="DB35" s="675"/>
      <c r="DC35" s="676"/>
      <c r="DD35" s="649">
        <v>29741</v>
      </c>
      <c r="DE35" s="642"/>
      <c r="DF35" s="642"/>
      <c r="DG35" s="642"/>
      <c r="DH35" s="642"/>
      <c r="DI35" s="642"/>
      <c r="DJ35" s="642"/>
      <c r="DK35" s="643"/>
      <c r="DL35" s="649">
        <v>29741</v>
      </c>
      <c r="DM35" s="642"/>
      <c r="DN35" s="642"/>
      <c r="DO35" s="642"/>
      <c r="DP35" s="642"/>
      <c r="DQ35" s="642"/>
      <c r="DR35" s="642"/>
      <c r="DS35" s="642"/>
      <c r="DT35" s="642"/>
      <c r="DU35" s="642"/>
      <c r="DV35" s="643"/>
      <c r="DW35" s="646">
        <v>0.4</v>
      </c>
      <c r="DX35" s="675"/>
      <c r="DY35" s="675"/>
      <c r="DZ35" s="675"/>
      <c r="EA35" s="675"/>
      <c r="EB35" s="675"/>
      <c r="EC35" s="677"/>
    </row>
    <row r="36" spans="2:133" ht="11.25" customHeight="1">
      <c r="B36" s="638" t="s">
        <v>326</v>
      </c>
      <c r="C36" s="639"/>
      <c r="D36" s="639"/>
      <c r="E36" s="639"/>
      <c r="F36" s="639"/>
      <c r="G36" s="639"/>
      <c r="H36" s="639"/>
      <c r="I36" s="639"/>
      <c r="J36" s="639"/>
      <c r="K36" s="639"/>
      <c r="L36" s="639"/>
      <c r="M36" s="639"/>
      <c r="N36" s="639"/>
      <c r="O36" s="639"/>
      <c r="P36" s="639"/>
      <c r="Q36" s="640"/>
      <c r="R36" s="641" t="s">
        <v>241</v>
      </c>
      <c r="S36" s="644"/>
      <c r="T36" s="644"/>
      <c r="U36" s="644"/>
      <c r="V36" s="644"/>
      <c r="W36" s="644"/>
      <c r="X36" s="644"/>
      <c r="Y36" s="645"/>
      <c r="Z36" s="703" t="s">
        <v>241</v>
      </c>
      <c r="AA36" s="703"/>
      <c r="AB36" s="703"/>
      <c r="AC36" s="703"/>
      <c r="AD36" s="704" t="s">
        <v>132</v>
      </c>
      <c r="AE36" s="704"/>
      <c r="AF36" s="704"/>
      <c r="AG36" s="704"/>
      <c r="AH36" s="704"/>
      <c r="AI36" s="704"/>
      <c r="AJ36" s="704"/>
      <c r="AK36" s="704"/>
      <c r="AL36" s="646" t="s">
        <v>132</v>
      </c>
      <c r="AM36" s="647"/>
      <c r="AN36" s="647"/>
      <c r="AO36" s="705"/>
      <c r="AQ36" s="678" t="s">
        <v>327</v>
      </c>
      <c r="AR36" s="679"/>
      <c r="AS36" s="679"/>
      <c r="AT36" s="679"/>
      <c r="AU36" s="679"/>
      <c r="AV36" s="679"/>
      <c r="AW36" s="679"/>
      <c r="AX36" s="679"/>
      <c r="AY36" s="680"/>
      <c r="AZ36" s="641">
        <v>559438</v>
      </c>
      <c r="BA36" s="644"/>
      <c r="BB36" s="644"/>
      <c r="BC36" s="644"/>
      <c r="BD36" s="642"/>
      <c r="BE36" s="642"/>
      <c r="BF36" s="681"/>
      <c r="BG36" s="685" t="s">
        <v>328</v>
      </c>
      <c r="BH36" s="682"/>
      <c r="BI36" s="682"/>
      <c r="BJ36" s="682"/>
      <c r="BK36" s="682"/>
      <c r="BL36" s="682"/>
      <c r="BM36" s="682"/>
      <c r="BN36" s="682"/>
      <c r="BO36" s="682"/>
      <c r="BP36" s="682"/>
      <c r="BQ36" s="682"/>
      <c r="BR36" s="682"/>
      <c r="BS36" s="682"/>
      <c r="BT36" s="682"/>
      <c r="BU36" s="683"/>
      <c r="BV36" s="641">
        <v>617070</v>
      </c>
      <c r="BW36" s="644"/>
      <c r="BX36" s="644"/>
      <c r="BY36" s="644"/>
      <c r="BZ36" s="644"/>
      <c r="CA36" s="644"/>
      <c r="CB36" s="684"/>
      <c r="CD36" s="685" t="s">
        <v>329</v>
      </c>
      <c r="CE36" s="682"/>
      <c r="CF36" s="682"/>
      <c r="CG36" s="682"/>
      <c r="CH36" s="682"/>
      <c r="CI36" s="682"/>
      <c r="CJ36" s="682"/>
      <c r="CK36" s="682"/>
      <c r="CL36" s="682"/>
      <c r="CM36" s="682"/>
      <c r="CN36" s="682"/>
      <c r="CO36" s="682"/>
      <c r="CP36" s="682"/>
      <c r="CQ36" s="683"/>
      <c r="CR36" s="641">
        <v>933351</v>
      </c>
      <c r="CS36" s="644"/>
      <c r="CT36" s="644"/>
      <c r="CU36" s="644"/>
      <c r="CV36" s="644"/>
      <c r="CW36" s="644"/>
      <c r="CX36" s="644"/>
      <c r="CY36" s="645"/>
      <c r="CZ36" s="646">
        <v>8.1999999999999993</v>
      </c>
      <c r="DA36" s="675"/>
      <c r="DB36" s="675"/>
      <c r="DC36" s="676"/>
      <c r="DD36" s="649">
        <v>882814</v>
      </c>
      <c r="DE36" s="644"/>
      <c r="DF36" s="644"/>
      <c r="DG36" s="644"/>
      <c r="DH36" s="644"/>
      <c r="DI36" s="644"/>
      <c r="DJ36" s="644"/>
      <c r="DK36" s="645"/>
      <c r="DL36" s="649">
        <v>821013</v>
      </c>
      <c r="DM36" s="644"/>
      <c r="DN36" s="644"/>
      <c r="DO36" s="644"/>
      <c r="DP36" s="644"/>
      <c r="DQ36" s="644"/>
      <c r="DR36" s="644"/>
      <c r="DS36" s="644"/>
      <c r="DT36" s="644"/>
      <c r="DU36" s="644"/>
      <c r="DV36" s="645"/>
      <c r="DW36" s="646">
        <v>11.8</v>
      </c>
      <c r="DX36" s="675"/>
      <c r="DY36" s="675"/>
      <c r="DZ36" s="675"/>
      <c r="EA36" s="675"/>
      <c r="EB36" s="675"/>
      <c r="EC36" s="677"/>
    </row>
    <row r="37" spans="2:133" ht="11.25" customHeight="1">
      <c r="B37" s="638" t="s">
        <v>330</v>
      </c>
      <c r="C37" s="639"/>
      <c r="D37" s="639"/>
      <c r="E37" s="639"/>
      <c r="F37" s="639"/>
      <c r="G37" s="639"/>
      <c r="H37" s="639"/>
      <c r="I37" s="639"/>
      <c r="J37" s="639"/>
      <c r="K37" s="639"/>
      <c r="L37" s="639"/>
      <c r="M37" s="639"/>
      <c r="N37" s="639"/>
      <c r="O37" s="639"/>
      <c r="P37" s="639"/>
      <c r="Q37" s="640"/>
      <c r="R37" s="641">
        <v>514611</v>
      </c>
      <c r="S37" s="644"/>
      <c r="T37" s="644"/>
      <c r="U37" s="644"/>
      <c r="V37" s="644"/>
      <c r="W37" s="644"/>
      <c r="X37" s="644"/>
      <c r="Y37" s="645"/>
      <c r="Z37" s="703">
        <v>4.2</v>
      </c>
      <c r="AA37" s="703"/>
      <c r="AB37" s="703"/>
      <c r="AC37" s="703"/>
      <c r="AD37" s="704" t="s">
        <v>241</v>
      </c>
      <c r="AE37" s="704"/>
      <c r="AF37" s="704"/>
      <c r="AG37" s="704"/>
      <c r="AH37" s="704"/>
      <c r="AI37" s="704"/>
      <c r="AJ37" s="704"/>
      <c r="AK37" s="704"/>
      <c r="AL37" s="646" t="s">
        <v>241</v>
      </c>
      <c r="AM37" s="647"/>
      <c r="AN37" s="647"/>
      <c r="AO37" s="705"/>
      <c r="AQ37" s="678" t="s">
        <v>331</v>
      </c>
      <c r="AR37" s="679"/>
      <c r="AS37" s="679"/>
      <c r="AT37" s="679"/>
      <c r="AU37" s="679"/>
      <c r="AV37" s="679"/>
      <c r="AW37" s="679"/>
      <c r="AX37" s="679"/>
      <c r="AY37" s="680"/>
      <c r="AZ37" s="641">
        <v>3021</v>
      </c>
      <c r="BA37" s="644"/>
      <c r="BB37" s="644"/>
      <c r="BC37" s="644"/>
      <c r="BD37" s="642"/>
      <c r="BE37" s="642"/>
      <c r="BF37" s="681"/>
      <c r="BG37" s="685" t="s">
        <v>332</v>
      </c>
      <c r="BH37" s="682"/>
      <c r="BI37" s="682"/>
      <c r="BJ37" s="682"/>
      <c r="BK37" s="682"/>
      <c r="BL37" s="682"/>
      <c r="BM37" s="682"/>
      <c r="BN37" s="682"/>
      <c r="BO37" s="682"/>
      <c r="BP37" s="682"/>
      <c r="BQ37" s="682"/>
      <c r="BR37" s="682"/>
      <c r="BS37" s="682"/>
      <c r="BT37" s="682"/>
      <c r="BU37" s="683"/>
      <c r="BV37" s="641">
        <v>4743</v>
      </c>
      <c r="BW37" s="644"/>
      <c r="BX37" s="644"/>
      <c r="BY37" s="644"/>
      <c r="BZ37" s="644"/>
      <c r="CA37" s="644"/>
      <c r="CB37" s="684"/>
      <c r="CD37" s="685" t="s">
        <v>333</v>
      </c>
      <c r="CE37" s="682"/>
      <c r="CF37" s="682"/>
      <c r="CG37" s="682"/>
      <c r="CH37" s="682"/>
      <c r="CI37" s="682"/>
      <c r="CJ37" s="682"/>
      <c r="CK37" s="682"/>
      <c r="CL37" s="682"/>
      <c r="CM37" s="682"/>
      <c r="CN37" s="682"/>
      <c r="CO37" s="682"/>
      <c r="CP37" s="682"/>
      <c r="CQ37" s="683"/>
      <c r="CR37" s="641">
        <v>170103</v>
      </c>
      <c r="CS37" s="642"/>
      <c r="CT37" s="642"/>
      <c r="CU37" s="642"/>
      <c r="CV37" s="642"/>
      <c r="CW37" s="642"/>
      <c r="CX37" s="642"/>
      <c r="CY37" s="643"/>
      <c r="CZ37" s="646">
        <v>1.5</v>
      </c>
      <c r="DA37" s="675"/>
      <c r="DB37" s="675"/>
      <c r="DC37" s="676"/>
      <c r="DD37" s="649">
        <v>170103</v>
      </c>
      <c r="DE37" s="642"/>
      <c r="DF37" s="642"/>
      <c r="DG37" s="642"/>
      <c r="DH37" s="642"/>
      <c r="DI37" s="642"/>
      <c r="DJ37" s="642"/>
      <c r="DK37" s="643"/>
      <c r="DL37" s="649">
        <v>170103</v>
      </c>
      <c r="DM37" s="642"/>
      <c r="DN37" s="642"/>
      <c r="DO37" s="642"/>
      <c r="DP37" s="642"/>
      <c r="DQ37" s="642"/>
      <c r="DR37" s="642"/>
      <c r="DS37" s="642"/>
      <c r="DT37" s="642"/>
      <c r="DU37" s="642"/>
      <c r="DV37" s="643"/>
      <c r="DW37" s="646">
        <v>2.4</v>
      </c>
      <c r="DX37" s="675"/>
      <c r="DY37" s="675"/>
      <c r="DZ37" s="675"/>
      <c r="EA37" s="675"/>
      <c r="EB37" s="675"/>
      <c r="EC37" s="677"/>
    </row>
    <row r="38" spans="2:133" ht="11.25" customHeight="1">
      <c r="B38" s="653" t="s">
        <v>334</v>
      </c>
      <c r="C38" s="654"/>
      <c r="D38" s="654"/>
      <c r="E38" s="654"/>
      <c r="F38" s="654"/>
      <c r="G38" s="654"/>
      <c r="H38" s="654"/>
      <c r="I38" s="654"/>
      <c r="J38" s="654"/>
      <c r="K38" s="654"/>
      <c r="L38" s="654"/>
      <c r="M38" s="654"/>
      <c r="N38" s="654"/>
      <c r="O38" s="654"/>
      <c r="P38" s="654"/>
      <c r="Q38" s="655"/>
      <c r="R38" s="656">
        <v>12238522</v>
      </c>
      <c r="S38" s="693"/>
      <c r="T38" s="693"/>
      <c r="U38" s="693"/>
      <c r="V38" s="693"/>
      <c r="W38" s="693"/>
      <c r="X38" s="693"/>
      <c r="Y38" s="698"/>
      <c r="Z38" s="699">
        <v>100</v>
      </c>
      <c r="AA38" s="699"/>
      <c r="AB38" s="699"/>
      <c r="AC38" s="699"/>
      <c r="AD38" s="700">
        <v>6466267</v>
      </c>
      <c r="AE38" s="700"/>
      <c r="AF38" s="700"/>
      <c r="AG38" s="700"/>
      <c r="AH38" s="700"/>
      <c r="AI38" s="700"/>
      <c r="AJ38" s="700"/>
      <c r="AK38" s="700"/>
      <c r="AL38" s="659">
        <v>100</v>
      </c>
      <c r="AM38" s="701"/>
      <c r="AN38" s="701"/>
      <c r="AO38" s="702"/>
      <c r="AQ38" s="678" t="s">
        <v>335</v>
      </c>
      <c r="AR38" s="679"/>
      <c r="AS38" s="679"/>
      <c r="AT38" s="679"/>
      <c r="AU38" s="679"/>
      <c r="AV38" s="679"/>
      <c r="AW38" s="679"/>
      <c r="AX38" s="679"/>
      <c r="AY38" s="680"/>
      <c r="AZ38" s="641" t="s">
        <v>132</v>
      </c>
      <c r="BA38" s="644"/>
      <c r="BB38" s="644"/>
      <c r="BC38" s="644"/>
      <c r="BD38" s="642"/>
      <c r="BE38" s="642"/>
      <c r="BF38" s="681"/>
      <c r="BG38" s="685" t="s">
        <v>336</v>
      </c>
      <c r="BH38" s="682"/>
      <c r="BI38" s="682"/>
      <c r="BJ38" s="682"/>
      <c r="BK38" s="682"/>
      <c r="BL38" s="682"/>
      <c r="BM38" s="682"/>
      <c r="BN38" s="682"/>
      <c r="BO38" s="682"/>
      <c r="BP38" s="682"/>
      <c r="BQ38" s="682"/>
      <c r="BR38" s="682"/>
      <c r="BS38" s="682"/>
      <c r="BT38" s="682"/>
      <c r="BU38" s="683"/>
      <c r="BV38" s="641">
        <v>7739</v>
      </c>
      <c r="BW38" s="644"/>
      <c r="BX38" s="644"/>
      <c r="BY38" s="644"/>
      <c r="BZ38" s="644"/>
      <c r="CA38" s="644"/>
      <c r="CB38" s="684"/>
      <c r="CD38" s="685" t="s">
        <v>337</v>
      </c>
      <c r="CE38" s="682"/>
      <c r="CF38" s="682"/>
      <c r="CG38" s="682"/>
      <c r="CH38" s="682"/>
      <c r="CI38" s="682"/>
      <c r="CJ38" s="682"/>
      <c r="CK38" s="682"/>
      <c r="CL38" s="682"/>
      <c r="CM38" s="682"/>
      <c r="CN38" s="682"/>
      <c r="CO38" s="682"/>
      <c r="CP38" s="682"/>
      <c r="CQ38" s="683"/>
      <c r="CR38" s="641">
        <v>1610624</v>
      </c>
      <c r="CS38" s="644"/>
      <c r="CT38" s="644"/>
      <c r="CU38" s="644"/>
      <c r="CV38" s="644"/>
      <c r="CW38" s="644"/>
      <c r="CX38" s="644"/>
      <c r="CY38" s="645"/>
      <c r="CZ38" s="646">
        <v>14.1</v>
      </c>
      <c r="DA38" s="675"/>
      <c r="DB38" s="675"/>
      <c r="DC38" s="676"/>
      <c r="DD38" s="649">
        <v>1405505</v>
      </c>
      <c r="DE38" s="644"/>
      <c r="DF38" s="644"/>
      <c r="DG38" s="644"/>
      <c r="DH38" s="644"/>
      <c r="DI38" s="644"/>
      <c r="DJ38" s="644"/>
      <c r="DK38" s="645"/>
      <c r="DL38" s="649">
        <v>1143936</v>
      </c>
      <c r="DM38" s="644"/>
      <c r="DN38" s="644"/>
      <c r="DO38" s="644"/>
      <c r="DP38" s="644"/>
      <c r="DQ38" s="644"/>
      <c r="DR38" s="644"/>
      <c r="DS38" s="644"/>
      <c r="DT38" s="644"/>
      <c r="DU38" s="644"/>
      <c r="DV38" s="645"/>
      <c r="DW38" s="646">
        <v>16.399999999999999</v>
      </c>
      <c r="DX38" s="675"/>
      <c r="DY38" s="675"/>
      <c r="DZ38" s="675"/>
      <c r="EA38" s="675"/>
      <c r="EB38" s="675"/>
      <c r="EC38" s="677"/>
    </row>
    <row r="39" spans="2:133" ht="11.25" customHeight="1">
      <c r="AQ39" s="678" t="s">
        <v>338</v>
      </c>
      <c r="AR39" s="679"/>
      <c r="AS39" s="679"/>
      <c r="AT39" s="679"/>
      <c r="AU39" s="679"/>
      <c r="AV39" s="679"/>
      <c r="AW39" s="679"/>
      <c r="AX39" s="679"/>
      <c r="AY39" s="680"/>
      <c r="AZ39" s="641" t="s">
        <v>132</v>
      </c>
      <c r="BA39" s="644"/>
      <c r="BB39" s="644"/>
      <c r="BC39" s="644"/>
      <c r="BD39" s="642"/>
      <c r="BE39" s="642"/>
      <c r="BF39" s="681"/>
      <c r="BG39" s="686" t="s">
        <v>339</v>
      </c>
      <c r="BH39" s="687"/>
      <c r="BI39" s="687"/>
      <c r="BJ39" s="687"/>
      <c r="BK39" s="687"/>
      <c r="BL39" s="215"/>
      <c r="BM39" s="682" t="s">
        <v>340</v>
      </c>
      <c r="BN39" s="682"/>
      <c r="BO39" s="682"/>
      <c r="BP39" s="682"/>
      <c r="BQ39" s="682"/>
      <c r="BR39" s="682"/>
      <c r="BS39" s="682"/>
      <c r="BT39" s="682"/>
      <c r="BU39" s="683"/>
      <c r="BV39" s="641">
        <v>91</v>
      </c>
      <c r="BW39" s="644"/>
      <c r="BX39" s="644"/>
      <c r="BY39" s="644"/>
      <c r="BZ39" s="644"/>
      <c r="CA39" s="644"/>
      <c r="CB39" s="684"/>
      <c r="CD39" s="685" t="s">
        <v>341</v>
      </c>
      <c r="CE39" s="682"/>
      <c r="CF39" s="682"/>
      <c r="CG39" s="682"/>
      <c r="CH39" s="682"/>
      <c r="CI39" s="682"/>
      <c r="CJ39" s="682"/>
      <c r="CK39" s="682"/>
      <c r="CL39" s="682"/>
      <c r="CM39" s="682"/>
      <c r="CN39" s="682"/>
      <c r="CO39" s="682"/>
      <c r="CP39" s="682"/>
      <c r="CQ39" s="683"/>
      <c r="CR39" s="641">
        <v>340417</v>
      </c>
      <c r="CS39" s="642"/>
      <c r="CT39" s="642"/>
      <c r="CU39" s="642"/>
      <c r="CV39" s="642"/>
      <c r="CW39" s="642"/>
      <c r="CX39" s="642"/>
      <c r="CY39" s="643"/>
      <c r="CZ39" s="646">
        <v>3</v>
      </c>
      <c r="DA39" s="675"/>
      <c r="DB39" s="675"/>
      <c r="DC39" s="676"/>
      <c r="DD39" s="649">
        <v>3384</v>
      </c>
      <c r="DE39" s="642"/>
      <c r="DF39" s="642"/>
      <c r="DG39" s="642"/>
      <c r="DH39" s="642"/>
      <c r="DI39" s="642"/>
      <c r="DJ39" s="642"/>
      <c r="DK39" s="643"/>
      <c r="DL39" s="649" t="s">
        <v>241</v>
      </c>
      <c r="DM39" s="642"/>
      <c r="DN39" s="642"/>
      <c r="DO39" s="642"/>
      <c r="DP39" s="642"/>
      <c r="DQ39" s="642"/>
      <c r="DR39" s="642"/>
      <c r="DS39" s="642"/>
      <c r="DT39" s="642"/>
      <c r="DU39" s="642"/>
      <c r="DV39" s="643"/>
      <c r="DW39" s="646" t="s">
        <v>132</v>
      </c>
      <c r="DX39" s="675"/>
      <c r="DY39" s="675"/>
      <c r="DZ39" s="675"/>
      <c r="EA39" s="675"/>
      <c r="EB39" s="675"/>
      <c r="EC39" s="677"/>
    </row>
    <row r="40" spans="2:133" ht="11.25" customHeight="1">
      <c r="AQ40" s="678" t="s">
        <v>342</v>
      </c>
      <c r="AR40" s="679"/>
      <c r="AS40" s="679"/>
      <c r="AT40" s="679"/>
      <c r="AU40" s="679"/>
      <c r="AV40" s="679"/>
      <c r="AW40" s="679"/>
      <c r="AX40" s="679"/>
      <c r="AY40" s="680"/>
      <c r="AZ40" s="641">
        <v>323736</v>
      </c>
      <c r="BA40" s="644"/>
      <c r="BB40" s="644"/>
      <c r="BC40" s="644"/>
      <c r="BD40" s="642"/>
      <c r="BE40" s="642"/>
      <c r="BF40" s="681"/>
      <c r="BG40" s="686"/>
      <c r="BH40" s="687"/>
      <c r="BI40" s="687"/>
      <c r="BJ40" s="687"/>
      <c r="BK40" s="687"/>
      <c r="BL40" s="215"/>
      <c r="BM40" s="682" t="s">
        <v>343</v>
      </c>
      <c r="BN40" s="682"/>
      <c r="BO40" s="682"/>
      <c r="BP40" s="682"/>
      <c r="BQ40" s="682"/>
      <c r="BR40" s="682"/>
      <c r="BS40" s="682"/>
      <c r="BT40" s="682"/>
      <c r="BU40" s="683"/>
      <c r="BV40" s="641">
        <v>123</v>
      </c>
      <c r="BW40" s="644"/>
      <c r="BX40" s="644"/>
      <c r="BY40" s="644"/>
      <c r="BZ40" s="644"/>
      <c r="CA40" s="644"/>
      <c r="CB40" s="684"/>
      <c r="CD40" s="685" t="s">
        <v>344</v>
      </c>
      <c r="CE40" s="682"/>
      <c r="CF40" s="682"/>
      <c r="CG40" s="682"/>
      <c r="CH40" s="682"/>
      <c r="CI40" s="682"/>
      <c r="CJ40" s="682"/>
      <c r="CK40" s="682"/>
      <c r="CL40" s="682"/>
      <c r="CM40" s="682"/>
      <c r="CN40" s="682"/>
      <c r="CO40" s="682"/>
      <c r="CP40" s="682"/>
      <c r="CQ40" s="683"/>
      <c r="CR40" s="641">
        <v>62000</v>
      </c>
      <c r="CS40" s="644"/>
      <c r="CT40" s="644"/>
      <c r="CU40" s="644"/>
      <c r="CV40" s="644"/>
      <c r="CW40" s="644"/>
      <c r="CX40" s="644"/>
      <c r="CY40" s="645"/>
      <c r="CZ40" s="646">
        <v>0.5</v>
      </c>
      <c r="DA40" s="675"/>
      <c r="DB40" s="675"/>
      <c r="DC40" s="676"/>
      <c r="DD40" s="649" t="s">
        <v>132</v>
      </c>
      <c r="DE40" s="644"/>
      <c r="DF40" s="644"/>
      <c r="DG40" s="644"/>
      <c r="DH40" s="644"/>
      <c r="DI40" s="644"/>
      <c r="DJ40" s="644"/>
      <c r="DK40" s="645"/>
      <c r="DL40" s="649" t="s">
        <v>132</v>
      </c>
      <c r="DM40" s="644"/>
      <c r="DN40" s="644"/>
      <c r="DO40" s="644"/>
      <c r="DP40" s="644"/>
      <c r="DQ40" s="644"/>
      <c r="DR40" s="644"/>
      <c r="DS40" s="644"/>
      <c r="DT40" s="644"/>
      <c r="DU40" s="644"/>
      <c r="DV40" s="645"/>
      <c r="DW40" s="646" t="s">
        <v>132</v>
      </c>
      <c r="DX40" s="675"/>
      <c r="DY40" s="675"/>
      <c r="DZ40" s="675"/>
      <c r="EA40" s="675"/>
      <c r="EB40" s="675"/>
      <c r="EC40" s="677"/>
    </row>
    <row r="41" spans="2:133" ht="11.25" customHeight="1">
      <c r="AQ41" s="690" t="s">
        <v>345</v>
      </c>
      <c r="AR41" s="691"/>
      <c r="AS41" s="691"/>
      <c r="AT41" s="691"/>
      <c r="AU41" s="691"/>
      <c r="AV41" s="691"/>
      <c r="AW41" s="691"/>
      <c r="AX41" s="691"/>
      <c r="AY41" s="692"/>
      <c r="AZ41" s="656">
        <v>735104</v>
      </c>
      <c r="BA41" s="693"/>
      <c r="BB41" s="693"/>
      <c r="BC41" s="693"/>
      <c r="BD41" s="657"/>
      <c r="BE41" s="657"/>
      <c r="BF41" s="694"/>
      <c r="BG41" s="688"/>
      <c r="BH41" s="689"/>
      <c r="BI41" s="689"/>
      <c r="BJ41" s="689"/>
      <c r="BK41" s="689"/>
      <c r="BL41" s="216"/>
      <c r="BM41" s="695" t="s">
        <v>346</v>
      </c>
      <c r="BN41" s="695"/>
      <c r="BO41" s="695"/>
      <c r="BP41" s="695"/>
      <c r="BQ41" s="695"/>
      <c r="BR41" s="695"/>
      <c r="BS41" s="695"/>
      <c r="BT41" s="695"/>
      <c r="BU41" s="696"/>
      <c r="BV41" s="656">
        <v>360</v>
      </c>
      <c r="BW41" s="693"/>
      <c r="BX41" s="693"/>
      <c r="BY41" s="693"/>
      <c r="BZ41" s="693"/>
      <c r="CA41" s="693"/>
      <c r="CB41" s="697"/>
      <c r="CD41" s="685" t="s">
        <v>347</v>
      </c>
      <c r="CE41" s="682"/>
      <c r="CF41" s="682"/>
      <c r="CG41" s="682"/>
      <c r="CH41" s="682"/>
      <c r="CI41" s="682"/>
      <c r="CJ41" s="682"/>
      <c r="CK41" s="682"/>
      <c r="CL41" s="682"/>
      <c r="CM41" s="682"/>
      <c r="CN41" s="682"/>
      <c r="CO41" s="682"/>
      <c r="CP41" s="682"/>
      <c r="CQ41" s="683"/>
      <c r="CR41" s="641" t="s">
        <v>132</v>
      </c>
      <c r="CS41" s="642"/>
      <c r="CT41" s="642"/>
      <c r="CU41" s="642"/>
      <c r="CV41" s="642"/>
      <c r="CW41" s="642"/>
      <c r="CX41" s="642"/>
      <c r="CY41" s="643"/>
      <c r="CZ41" s="646" t="s">
        <v>132</v>
      </c>
      <c r="DA41" s="675"/>
      <c r="DB41" s="675"/>
      <c r="DC41" s="676"/>
      <c r="DD41" s="649" t="s">
        <v>241</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349</v>
      </c>
      <c r="CE42" s="639"/>
      <c r="CF42" s="639"/>
      <c r="CG42" s="639"/>
      <c r="CH42" s="639"/>
      <c r="CI42" s="639"/>
      <c r="CJ42" s="639"/>
      <c r="CK42" s="639"/>
      <c r="CL42" s="639"/>
      <c r="CM42" s="639"/>
      <c r="CN42" s="639"/>
      <c r="CO42" s="639"/>
      <c r="CP42" s="639"/>
      <c r="CQ42" s="640"/>
      <c r="CR42" s="641">
        <v>1985071</v>
      </c>
      <c r="CS42" s="644"/>
      <c r="CT42" s="644"/>
      <c r="CU42" s="644"/>
      <c r="CV42" s="644"/>
      <c r="CW42" s="644"/>
      <c r="CX42" s="644"/>
      <c r="CY42" s="645"/>
      <c r="CZ42" s="646">
        <v>17.399999999999999</v>
      </c>
      <c r="DA42" s="647"/>
      <c r="DB42" s="647"/>
      <c r="DC42" s="648"/>
      <c r="DD42" s="649">
        <v>735740</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351</v>
      </c>
      <c r="CE43" s="639"/>
      <c r="CF43" s="639"/>
      <c r="CG43" s="639"/>
      <c r="CH43" s="639"/>
      <c r="CI43" s="639"/>
      <c r="CJ43" s="639"/>
      <c r="CK43" s="639"/>
      <c r="CL43" s="639"/>
      <c r="CM43" s="639"/>
      <c r="CN43" s="639"/>
      <c r="CO43" s="639"/>
      <c r="CP43" s="639"/>
      <c r="CQ43" s="640"/>
      <c r="CR43" s="641">
        <v>55719</v>
      </c>
      <c r="CS43" s="642"/>
      <c r="CT43" s="642"/>
      <c r="CU43" s="642"/>
      <c r="CV43" s="642"/>
      <c r="CW43" s="642"/>
      <c r="CX43" s="642"/>
      <c r="CY43" s="643"/>
      <c r="CZ43" s="646">
        <v>0.5</v>
      </c>
      <c r="DA43" s="675"/>
      <c r="DB43" s="675"/>
      <c r="DC43" s="676"/>
      <c r="DD43" s="649">
        <v>55719</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352</v>
      </c>
      <c r="CD44" s="669" t="s">
        <v>303</v>
      </c>
      <c r="CE44" s="670"/>
      <c r="CF44" s="638" t="s">
        <v>353</v>
      </c>
      <c r="CG44" s="639"/>
      <c r="CH44" s="639"/>
      <c r="CI44" s="639"/>
      <c r="CJ44" s="639"/>
      <c r="CK44" s="639"/>
      <c r="CL44" s="639"/>
      <c r="CM44" s="639"/>
      <c r="CN44" s="639"/>
      <c r="CO44" s="639"/>
      <c r="CP44" s="639"/>
      <c r="CQ44" s="640"/>
      <c r="CR44" s="641">
        <v>1985071</v>
      </c>
      <c r="CS44" s="644"/>
      <c r="CT44" s="644"/>
      <c r="CU44" s="644"/>
      <c r="CV44" s="644"/>
      <c r="CW44" s="644"/>
      <c r="CX44" s="644"/>
      <c r="CY44" s="645"/>
      <c r="CZ44" s="646">
        <v>17.399999999999999</v>
      </c>
      <c r="DA44" s="647"/>
      <c r="DB44" s="647"/>
      <c r="DC44" s="648"/>
      <c r="DD44" s="649">
        <v>735740</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354</v>
      </c>
      <c r="CG45" s="639"/>
      <c r="CH45" s="639"/>
      <c r="CI45" s="639"/>
      <c r="CJ45" s="639"/>
      <c r="CK45" s="639"/>
      <c r="CL45" s="639"/>
      <c r="CM45" s="639"/>
      <c r="CN45" s="639"/>
      <c r="CO45" s="639"/>
      <c r="CP45" s="639"/>
      <c r="CQ45" s="640"/>
      <c r="CR45" s="641">
        <v>684614</v>
      </c>
      <c r="CS45" s="642"/>
      <c r="CT45" s="642"/>
      <c r="CU45" s="642"/>
      <c r="CV45" s="642"/>
      <c r="CW45" s="642"/>
      <c r="CX45" s="642"/>
      <c r="CY45" s="643"/>
      <c r="CZ45" s="646">
        <v>6</v>
      </c>
      <c r="DA45" s="675"/>
      <c r="DB45" s="675"/>
      <c r="DC45" s="676"/>
      <c r="DD45" s="649">
        <v>26110</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355</v>
      </c>
      <c r="CG46" s="639"/>
      <c r="CH46" s="639"/>
      <c r="CI46" s="639"/>
      <c r="CJ46" s="639"/>
      <c r="CK46" s="639"/>
      <c r="CL46" s="639"/>
      <c r="CM46" s="639"/>
      <c r="CN46" s="639"/>
      <c r="CO46" s="639"/>
      <c r="CP46" s="639"/>
      <c r="CQ46" s="640"/>
      <c r="CR46" s="641">
        <v>1300457</v>
      </c>
      <c r="CS46" s="644"/>
      <c r="CT46" s="644"/>
      <c r="CU46" s="644"/>
      <c r="CV46" s="644"/>
      <c r="CW46" s="644"/>
      <c r="CX46" s="644"/>
      <c r="CY46" s="645"/>
      <c r="CZ46" s="646">
        <v>11.4</v>
      </c>
      <c r="DA46" s="647"/>
      <c r="DB46" s="647"/>
      <c r="DC46" s="648"/>
      <c r="DD46" s="649">
        <v>709630</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356</v>
      </c>
      <c r="CG47" s="639"/>
      <c r="CH47" s="639"/>
      <c r="CI47" s="639"/>
      <c r="CJ47" s="639"/>
      <c r="CK47" s="639"/>
      <c r="CL47" s="639"/>
      <c r="CM47" s="639"/>
      <c r="CN47" s="639"/>
      <c r="CO47" s="639"/>
      <c r="CP47" s="639"/>
      <c r="CQ47" s="640"/>
      <c r="CR47" s="641" t="s">
        <v>132</v>
      </c>
      <c r="CS47" s="642"/>
      <c r="CT47" s="642"/>
      <c r="CU47" s="642"/>
      <c r="CV47" s="642"/>
      <c r="CW47" s="642"/>
      <c r="CX47" s="642"/>
      <c r="CY47" s="643"/>
      <c r="CZ47" s="646" t="s">
        <v>132</v>
      </c>
      <c r="DA47" s="675"/>
      <c r="DB47" s="675"/>
      <c r="DC47" s="676"/>
      <c r="DD47" s="649" t="s">
        <v>132</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357</v>
      </c>
      <c r="CG48" s="639"/>
      <c r="CH48" s="639"/>
      <c r="CI48" s="639"/>
      <c r="CJ48" s="639"/>
      <c r="CK48" s="639"/>
      <c r="CL48" s="639"/>
      <c r="CM48" s="639"/>
      <c r="CN48" s="639"/>
      <c r="CO48" s="639"/>
      <c r="CP48" s="639"/>
      <c r="CQ48" s="640"/>
      <c r="CR48" s="641" t="s">
        <v>241</v>
      </c>
      <c r="CS48" s="644"/>
      <c r="CT48" s="644"/>
      <c r="CU48" s="644"/>
      <c r="CV48" s="644"/>
      <c r="CW48" s="644"/>
      <c r="CX48" s="644"/>
      <c r="CY48" s="645"/>
      <c r="CZ48" s="646" t="s">
        <v>132</v>
      </c>
      <c r="DA48" s="647"/>
      <c r="DB48" s="647"/>
      <c r="DC48" s="648"/>
      <c r="DD48" s="649" t="s">
        <v>132</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358</v>
      </c>
      <c r="CE49" s="654"/>
      <c r="CF49" s="654"/>
      <c r="CG49" s="654"/>
      <c r="CH49" s="654"/>
      <c r="CI49" s="654"/>
      <c r="CJ49" s="654"/>
      <c r="CK49" s="654"/>
      <c r="CL49" s="654"/>
      <c r="CM49" s="654"/>
      <c r="CN49" s="654"/>
      <c r="CO49" s="654"/>
      <c r="CP49" s="654"/>
      <c r="CQ49" s="655"/>
      <c r="CR49" s="656">
        <v>11395625</v>
      </c>
      <c r="CS49" s="657"/>
      <c r="CT49" s="657"/>
      <c r="CU49" s="657"/>
      <c r="CV49" s="657"/>
      <c r="CW49" s="657"/>
      <c r="CX49" s="657"/>
      <c r="CY49" s="658"/>
      <c r="CZ49" s="659">
        <v>100</v>
      </c>
      <c r="DA49" s="660"/>
      <c r="DB49" s="660"/>
      <c r="DC49" s="661"/>
      <c r="DD49" s="662">
        <v>7484529</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EuXPnVh5eOtqc4VUEYemOUeTXUTEaFR0Mjv3Iq04ORXwIYyL9Ap1bloKNhqlneocGknRx3BAHRTCXvPP+n0S4A==" saltValue="rLyQSQYMhJm5PhGbIELTg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360</v>
      </c>
      <c r="DK2" s="1180"/>
      <c r="DL2" s="1180"/>
      <c r="DM2" s="1180"/>
      <c r="DN2" s="1180"/>
      <c r="DO2" s="1181"/>
      <c r="DP2" s="229"/>
      <c r="DQ2" s="1179" t="s">
        <v>361</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362</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364</v>
      </c>
      <c r="B5" s="1065"/>
      <c r="C5" s="1065"/>
      <c r="D5" s="1065"/>
      <c r="E5" s="1065"/>
      <c r="F5" s="1065"/>
      <c r="G5" s="1065"/>
      <c r="H5" s="1065"/>
      <c r="I5" s="1065"/>
      <c r="J5" s="1065"/>
      <c r="K5" s="1065"/>
      <c r="L5" s="1065"/>
      <c r="M5" s="1065"/>
      <c r="N5" s="1065"/>
      <c r="O5" s="1065"/>
      <c r="P5" s="1066"/>
      <c r="Q5" s="1070" t="s">
        <v>365</v>
      </c>
      <c r="R5" s="1071"/>
      <c r="S5" s="1071"/>
      <c r="T5" s="1071"/>
      <c r="U5" s="1072"/>
      <c r="V5" s="1070" t="s">
        <v>366</v>
      </c>
      <c r="W5" s="1071"/>
      <c r="X5" s="1071"/>
      <c r="Y5" s="1071"/>
      <c r="Z5" s="1072"/>
      <c r="AA5" s="1070" t="s">
        <v>367</v>
      </c>
      <c r="AB5" s="1071"/>
      <c r="AC5" s="1071"/>
      <c r="AD5" s="1071"/>
      <c r="AE5" s="1071"/>
      <c r="AF5" s="1182" t="s">
        <v>368</v>
      </c>
      <c r="AG5" s="1071"/>
      <c r="AH5" s="1071"/>
      <c r="AI5" s="1071"/>
      <c r="AJ5" s="1086"/>
      <c r="AK5" s="1071" t="s">
        <v>369</v>
      </c>
      <c r="AL5" s="1071"/>
      <c r="AM5" s="1071"/>
      <c r="AN5" s="1071"/>
      <c r="AO5" s="1072"/>
      <c r="AP5" s="1070" t="s">
        <v>370</v>
      </c>
      <c r="AQ5" s="1071"/>
      <c r="AR5" s="1071"/>
      <c r="AS5" s="1071"/>
      <c r="AT5" s="1072"/>
      <c r="AU5" s="1070" t="s">
        <v>371</v>
      </c>
      <c r="AV5" s="1071"/>
      <c r="AW5" s="1071"/>
      <c r="AX5" s="1071"/>
      <c r="AY5" s="1086"/>
      <c r="AZ5" s="236"/>
      <c r="BA5" s="236"/>
      <c r="BB5" s="236"/>
      <c r="BC5" s="236"/>
      <c r="BD5" s="236"/>
      <c r="BE5" s="237"/>
      <c r="BF5" s="237"/>
      <c r="BG5" s="237"/>
      <c r="BH5" s="237"/>
      <c r="BI5" s="237"/>
      <c r="BJ5" s="237"/>
      <c r="BK5" s="237"/>
      <c r="BL5" s="237"/>
      <c r="BM5" s="237"/>
      <c r="BN5" s="237"/>
      <c r="BO5" s="237"/>
      <c r="BP5" s="237"/>
      <c r="BQ5" s="1064" t="s">
        <v>372</v>
      </c>
      <c r="BR5" s="1065"/>
      <c r="BS5" s="1065"/>
      <c r="BT5" s="1065"/>
      <c r="BU5" s="1065"/>
      <c r="BV5" s="1065"/>
      <c r="BW5" s="1065"/>
      <c r="BX5" s="1065"/>
      <c r="BY5" s="1065"/>
      <c r="BZ5" s="1065"/>
      <c r="CA5" s="1065"/>
      <c r="CB5" s="1065"/>
      <c r="CC5" s="1065"/>
      <c r="CD5" s="1065"/>
      <c r="CE5" s="1065"/>
      <c r="CF5" s="1065"/>
      <c r="CG5" s="1066"/>
      <c r="CH5" s="1070" t="s">
        <v>373</v>
      </c>
      <c r="CI5" s="1071"/>
      <c r="CJ5" s="1071"/>
      <c r="CK5" s="1071"/>
      <c r="CL5" s="1072"/>
      <c r="CM5" s="1070" t="s">
        <v>374</v>
      </c>
      <c r="CN5" s="1071"/>
      <c r="CO5" s="1071"/>
      <c r="CP5" s="1071"/>
      <c r="CQ5" s="1072"/>
      <c r="CR5" s="1070" t="s">
        <v>375</v>
      </c>
      <c r="CS5" s="1071"/>
      <c r="CT5" s="1071"/>
      <c r="CU5" s="1071"/>
      <c r="CV5" s="1072"/>
      <c r="CW5" s="1070" t="s">
        <v>376</v>
      </c>
      <c r="CX5" s="1071"/>
      <c r="CY5" s="1071"/>
      <c r="CZ5" s="1071"/>
      <c r="DA5" s="1072"/>
      <c r="DB5" s="1070" t="s">
        <v>377</v>
      </c>
      <c r="DC5" s="1071"/>
      <c r="DD5" s="1071"/>
      <c r="DE5" s="1071"/>
      <c r="DF5" s="1072"/>
      <c r="DG5" s="1167" t="s">
        <v>378</v>
      </c>
      <c r="DH5" s="1168"/>
      <c r="DI5" s="1168"/>
      <c r="DJ5" s="1168"/>
      <c r="DK5" s="1169"/>
      <c r="DL5" s="1167" t="s">
        <v>379</v>
      </c>
      <c r="DM5" s="1168"/>
      <c r="DN5" s="1168"/>
      <c r="DO5" s="1168"/>
      <c r="DP5" s="1169"/>
      <c r="DQ5" s="1070" t="s">
        <v>380</v>
      </c>
      <c r="DR5" s="1071"/>
      <c r="DS5" s="1071"/>
      <c r="DT5" s="1071"/>
      <c r="DU5" s="1072"/>
      <c r="DV5" s="1070" t="s">
        <v>371</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381</v>
      </c>
      <c r="C7" s="1120"/>
      <c r="D7" s="1120"/>
      <c r="E7" s="1120"/>
      <c r="F7" s="1120"/>
      <c r="G7" s="1120"/>
      <c r="H7" s="1120"/>
      <c r="I7" s="1120"/>
      <c r="J7" s="1120"/>
      <c r="K7" s="1120"/>
      <c r="L7" s="1120"/>
      <c r="M7" s="1120"/>
      <c r="N7" s="1120"/>
      <c r="O7" s="1120"/>
      <c r="P7" s="1121"/>
      <c r="Q7" s="1173">
        <v>12251</v>
      </c>
      <c r="R7" s="1174"/>
      <c r="S7" s="1174"/>
      <c r="T7" s="1174"/>
      <c r="U7" s="1174"/>
      <c r="V7" s="1174">
        <v>11408</v>
      </c>
      <c r="W7" s="1174"/>
      <c r="X7" s="1174"/>
      <c r="Y7" s="1174"/>
      <c r="Z7" s="1174"/>
      <c r="AA7" s="1174">
        <v>843</v>
      </c>
      <c r="AB7" s="1174"/>
      <c r="AC7" s="1174"/>
      <c r="AD7" s="1174"/>
      <c r="AE7" s="1175"/>
      <c r="AF7" s="1176">
        <v>691</v>
      </c>
      <c r="AG7" s="1177"/>
      <c r="AH7" s="1177"/>
      <c r="AI7" s="1177"/>
      <c r="AJ7" s="1178"/>
      <c r="AK7" s="1160">
        <v>481</v>
      </c>
      <c r="AL7" s="1161"/>
      <c r="AM7" s="1161"/>
      <c r="AN7" s="1161"/>
      <c r="AO7" s="1161"/>
      <c r="AP7" s="1161">
        <v>8565</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583</v>
      </c>
      <c r="BT7" s="1165"/>
      <c r="BU7" s="1165"/>
      <c r="BV7" s="1165"/>
      <c r="BW7" s="1165"/>
      <c r="BX7" s="1165"/>
      <c r="BY7" s="1165"/>
      <c r="BZ7" s="1165"/>
      <c r="CA7" s="1165"/>
      <c r="CB7" s="1165"/>
      <c r="CC7" s="1165"/>
      <c r="CD7" s="1165"/>
      <c r="CE7" s="1165"/>
      <c r="CF7" s="1165"/>
      <c r="CG7" s="1166"/>
      <c r="CH7" s="1157">
        <v>0</v>
      </c>
      <c r="CI7" s="1158"/>
      <c r="CJ7" s="1158"/>
      <c r="CK7" s="1158"/>
      <c r="CL7" s="1159"/>
      <c r="CM7" s="1157">
        <v>15</v>
      </c>
      <c r="CN7" s="1158"/>
      <c r="CO7" s="1158"/>
      <c r="CP7" s="1158"/>
      <c r="CQ7" s="1159"/>
      <c r="CR7" s="1157">
        <v>3</v>
      </c>
      <c r="CS7" s="1158"/>
      <c r="CT7" s="1158"/>
      <c r="CU7" s="1158"/>
      <c r="CV7" s="1159"/>
      <c r="CW7" s="1157">
        <v>0</v>
      </c>
      <c r="CX7" s="1158"/>
      <c r="CY7" s="1158"/>
      <c r="CZ7" s="1158"/>
      <c r="DA7" s="1159"/>
      <c r="DB7" s="1157">
        <v>0</v>
      </c>
      <c r="DC7" s="1158"/>
      <c r="DD7" s="1158"/>
      <c r="DE7" s="1158"/>
      <c r="DF7" s="1159"/>
      <c r="DG7" s="1157">
        <v>0</v>
      </c>
      <c r="DH7" s="1158"/>
      <c r="DI7" s="1158"/>
      <c r="DJ7" s="1158"/>
      <c r="DK7" s="1159"/>
      <c r="DL7" s="1157">
        <v>0</v>
      </c>
      <c r="DM7" s="1158"/>
      <c r="DN7" s="1158"/>
      <c r="DO7" s="1158"/>
      <c r="DP7" s="1159"/>
      <c r="DQ7" s="1157">
        <v>0</v>
      </c>
      <c r="DR7" s="1158"/>
      <c r="DS7" s="1158"/>
      <c r="DT7" s="1158"/>
      <c r="DU7" s="1159"/>
      <c r="DV7" s="1184"/>
      <c r="DW7" s="1185"/>
      <c r="DX7" s="1185"/>
      <c r="DY7" s="1185"/>
      <c r="DZ7" s="1186"/>
      <c r="EA7" s="234"/>
    </row>
    <row r="8" spans="1:131" s="235" customFormat="1" ht="26.25" customHeight="1">
      <c r="A8" s="241">
        <v>2</v>
      </c>
      <c r="B8" s="1106" t="s">
        <v>382</v>
      </c>
      <c r="C8" s="1107"/>
      <c r="D8" s="1107"/>
      <c r="E8" s="1107"/>
      <c r="F8" s="1107"/>
      <c r="G8" s="1107"/>
      <c r="H8" s="1107"/>
      <c r="I8" s="1107"/>
      <c r="J8" s="1107"/>
      <c r="K8" s="1107"/>
      <c r="L8" s="1107"/>
      <c r="M8" s="1107"/>
      <c r="N8" s="1107"/>
      <c r="O8" s="1107"/>
      <c r="P8" s="1108"/>
      <c r="Q8" s="1112">
        <v>-12</v>
      </c>
      <c r="R8" s="1113"/>
      <c r="S8" s="1113"/>
      <c r="T8" s="1113"/>
      <c r="U8" s="1113"/>
      <c r="V8" s="1113">
        <v>-12</v>
      </c>
      <c r="W8" s="1113"/>
      <c r="X8" s="1113"/>
      <c r="Y8" s="1113"/>
      <c r="Z8" s="1113"/>
      <c r="AA8" s="1113">
        <v>0</v>
      </c>
      <c r="AB8" s="1113"/>
      <c r="AC8" s="1113"/>
      <c r="AD8" s="1113"/>
      <c r="AE8" s="1114"/>
      <c r="AF8" s="1088" t="s">
        <v>132</v>
      </c>
      <c r="AG8" s="1089"/>
      <c r="AH8" s="1089"/>
      <c r="AI8" s="1089"/>
      <c r="AJ8" s="1090"/>
      <c r="AK8" s="1155">
        <v>0</v>
      </c>
      <c r="AL8" s="1156"/>
      <c r="AM8" s="1156"/>
      <c r="AN8" s="1156"/>
      <c r="AO8" s="1156"/>
      <c r="AP8" s="1156">
        <v>0</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584</v>
      </c>
      <c r="BT8" s="1084"/>
      <c r="BU8" s="1084"/>
      <c r="BV8" s="1084"/>
      <c r="BW8" s="1084"/>
      <c r="BX8" s="1084"/>
      <c r="BY8" s="1084"/>
      <c r="BZ8" s="1084"/>
      <c r="CA8" s="1084"/>
      <c r="CB8" s="1084"/>
      <c r="CC8" s="1084"/>
      <c r="CD8" s="1084"/>
      <c r="CE8" s="1084"/>
      <c r="CF8" s="1084"/>
      <c r="CG8" s="1085"/>
      <c r="CH8" s="1058">
        <v>31</v>
      </c>
      <c r="CI8" s="1059"/>
      <c r="CJ8" s="1059"/>
      <c r="CK8" s="1059"/>
      <c r="CL8" s="1060"/>
      <c r="CM8" s="1058">
        <v>4653</v>
      </c>
      <c r="CN8" s="1059"/>
      <c r="CO8" s="1059"/>
      <c r="CP8" s="1059"/>
      <c r="CQ8" s="1060"/>
      <c r="CR8" s="1058">
        <v>2</v>
      </c>
      <c r="CS8" s="1059"/>
      <c r="CT8" s="1059"/>
      <c r="CU8" s="1059"/>
      <c r="CV8" s="1060"/>
      <c r="CW8" s="1058">
        <v>0</v>
      </c>
      <c r="CX8" s="1059"/>
      <c r="CY8" s="1059"/>
      <c r="CZ8" s="1059"/>
      <c r="DA8" s="1060"/>
      <c r="DB8" s="1058">
        <v>0</v>
      </c>
      <c r="DC8" s="1059"/>
      <c r="DD8" s="1059"/>
      <c r="DE8" s="1059"/>
      <c r="DF8" s="1060"/>
      <c r="DG8" s="1058">
        <v>0</v>
      </c>
      <c r="DH8" s="1059"/>
      <c r="DI8" s="1059"/>
      <c r="DJ8" s="1059"/>
      <c r="DK8" s="1060"/>
      <c r="DL8" s="1058">
        <v>0</v>
      </c>
      <c r="DM8" s="1059"/>
      <c r="DN8" s="1059"/>
      <c r="DO8" s="1059"/>
      <c r="DP8" s="1060"/>
      <c r="DQ8" s="1058">
        <v>0</v>
      </c>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585</v>
      </c>
      <c r="BT9" s="1084"/>
      <c r="BU9" s="1084"/>
      <c r="BV9" s="1084"/>
      <c r="BW9" s="1084"/>
      <c r="BX9" s="1084"/>
      <c r="BY9" s="1084"/>
      <c r="BZ9" s="1084"/>
      <c r="CA9" s="1084"/>
      <c r="CB9" s="1084"/>
      <c r="CC9" s="1084"/>
      <c r="CD9" s="1084"/>
      <c r="CE9" s="1084"/>
      <c r="CF9" s="1084"/>
      <c r="CG9" s="1085"/>
      <c r="CH9" s="1058">
        <v>0</v>
      </c>
      <c r="CI9" s="1059"/>
      <c r="CJ9" s="1059"/>
      <c r="CK9" s="1059"/>
      <c r="CL9" s="1060"/>
      <c r="CM9" s="1058">
        <v>113</v>
      </c>
      <c r="CN9" s="1059"/>
      <c r="CO9" s="1059"/>
      <c r="CP9" s="1059"/>
      <c r="CQ9" s="1060"/>
      <c r="CR9" s="1058">
        <v>1</v>
      </c>
      <c r="CS9" s="1059"/>
      <c r="CT9" s="1059"/>
      <c r="CU9" s="1059"/>
      <c r="CV9" s="1060"/>
      <c r="CW9" s="1058">
        <v>16</v>
      </c>
      <c r="CX9" s="1059"/>
      <c r="CY9" s="1059"/>
      <c r="CZ9" s="1059"/>
      <c r="DA9" s="1060"/>
      <c r="DB9" s="1058">
        <v>0</v>
      </c>
      <c r="DC9" s="1059"/>
      <c r="DD9" s="1059"/>
      <c r="DE9" s="1059"/>
      <c r="DF9" s="1060"/>
      <c r="DG9" s="1058">
        <v>0</v>
      </c>
      <c r="DH9" s="1059"/>
      <c r="DI9" s="1059"/>
      <c r="DJ9" s="1059"/>
      <c r="DK9" s="1060"/>
      <c r="DL9" s="1058">
        <v>0</v>
      </c>
      <c r="DM9" s="1059"/>
      <c r="DN9" s="1059"/>
      <c r="DO9" s="1059"/>
      <c r="DP9" s="1060"/>
      <c r="DQ9" s="1058">
        <v>0</v>
      </c>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t="s">
        <v>586</v>
      </c>
      <c r="BT10" s="1084"/>
      <c r="BU10" s="1084"/>
      <c r="BV10" s="1084"/>
      <c r="BW10" s="1084"/>
      <c r="BX10" s="1084"/>
      <c r="BY10" s="1084"/>
      <c r="BZ10" s="1084"/>
      <c r="CA10" s="1084"/>
      <c r="CB10" s="1084"/>
      <c r="CC10" s="1084"/>
      <c r="CD10" s="1084"/>
      <c r="CE10" s="1084"/>
      <c r="CF10" s="1084"/>
      <c r="CG10" s="1085"/>
      <c r="CH10" s="1058">
        <v>0</v>
      </c>
      <c r="CI10" s="1059"/>
      <c r="CJ10" s="1059"/>
      <c r="CK10" s="1059"/>
      <c r="CL10" s="1060"/>
      <c r="CM10" s="1058">
        <v>38</v>
      </c>
      <c r="CN10" s="1059"/>
      <c r="CO10" s="1059"/>
      <c r="CP10" s="1059"/>
      <c r="CQ10" s="1060"/>
      <c r="CR10" s="1058">
        <v>2</v>
      </c>
      <c r="CS10" s="1059"/>
      <c r="CT10" s="1059"/>
      <c r="CU10" s="1059"/>
      <c r="CV10" s="1060"/>
      <c r="CW10" s="1058">
        <v>0</v>
      </c>
      <c r="CX10" s="1059"/>
      <c r="CY10" s="1059"/>
      <c r="CZ10" s="1059"/>
      <c r="DA10" s="1060"/>
      <c r="DB10" s="1058">
        <v>0</v>
      </c>
      <c r="DC10" s="1059"/>
      <c r="DD10" s="1059"/>
      <c r="DE10" s="1059"/>
      <c r="DF10" s="1060"/>
      <c r="DG10" s="1058">
        <v>0</v>
      </c>
      <c r="DH10" s="1059"/>
      <c r="DI10" s="1059"/>
      <c r="DJ10" s="1059"/>
      <c r="DK10" s="1060"/>
      <c r="DL10" s="1058">
        <v>0</v>
      </c>
      <c r="DM10" s="1059"/>
      <c r="DN10" s="1059"/>
      <c r="DO10" s="1059"/>
      <c r="DP10" s="1060"/>
      <c r="DQ10" s="1058">
        <v>0</v>
      </c>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383</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384</v>
      </c>
      <c r="B23" s="1013" t="s">
        <v>385</v>
      </c>
      <c r="C23" s="1014"/>
      <c r="D23" s="1014"/>
      <c r="E23" s="1014"/>
      <c r="F23" s="1014"/>
      <c r="G23" s="1014"/>
      <c r="H23" s="1014"/>
      <c r="I23" s="1014"/>
      <c r="J23" s="1014"/>
      <c r="K23" s="1014"/>
      <c r="L23" s="1014"/>
      <c r="M23" s="1014"/>
      <c r="N23" s="1014"/>
      <c r="O23" s="1014"/>
      <c r="P23" s="1015"/>
      <c r="Q23" s="1137">
        <v>12239</v>
      </c>
      <c r="R23" s="1138"/>
      <c r="S23" s="1138"/>
      <c r="T23" s="1138"/>
      <c r="U23" s="1138"/>
      <c r="V23" s="1138">
        <v>11396</v>
      </c>
      <c r="W23" s="1138"/>
      <c r="X23" s="1138"/>
      <c r="Y23" s="1138"/>
      <c r="Z23" s="1138"/>
      <c r="AA23" s="1138">
        <v>843</v>
      </c>
      <c r="AB23" s="1138"/>
      <c r="AC23" s="1138"/>
      <c r="AD23" s="1138"/>
      <c r="AE23" s="1139"/>
      <c r="AF23" s="1140">
        <v>691</v>
      </c>
      <c r="AG23" s="1138"/>
      <c r="AH23" s="1138"/>
      <c r="AI23" s="1138"/>
      <c r="AJ23" s="1141"/>
      <c r="AK23" s="1142"/>
      <c r="AL23" s="1143"/>
      <c r="AM23" s="1143"/>
      <c r="AN23" s="1143"/>
      <c r="AO23" s="1143"/>
      <c r="AP23" s="1138">
        <v>8565</v>
      </c>
      <c r="AQ23" s="1138"/>
      <c r="AR23" s="1138"/>
      <c r="AS23" s="1138"/>
      <c r="AT23" s="1138"/>
      <c r="AU23" s="1144"/>
      <c r="AV23" s="1144"/>
      <c r="AW23" s="1144"/>
      <c r="AX23" s="1144"/>
      <c r="AY23" s="1145"/>
      <c r="AZ23" s="1134" t="s">
        <v>386</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387</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388</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364</v>
      </c>
      <c r="B26" s="1065"/>
      <c r="C26" s="1065"/>
      <c r="D26" s="1065"/>
      <c r="E26" s="1065"/>
      <c r="F26" s="1065"/>
      <c r="G26" s="1065"/>
      <c r="H26" s="1065"/>
      <c r="I26" s="1065"/>
      <c r="J26" s="1065"/>
      <c r="K26" s="1065"/>
      <c r="L26" s="1065"/>
      <c r="M26" s="1065"/>
      <c r="N26" s="1065"/>
      <c r="O26" s="1065"/>
      <c r="P26" s="1066"/>
      <c r="Q26" s="1070" t="s">
        <v>389</v>
      </c>
      <c r="R26" s="1071"/>
      <c r="S26" s="1071"/>
      <c r="T26" s="1071"/>
      <c r="U26" s="1072"/>
      <c r="V26" s="1070" t="s">
        <v>390</v>
      </c>
      <c r="W26" s="1071"/>
      <c r="X26" s="1071"/>
      <c r="Y26" s="1071"/>
      <c r="Z26" s="1072"/>
      <c r="AA26" s="1070" t="s">
        <v>391</v>
      </c>
      <c r="AB26" s="1071"/>
      <c r="AC26" s="1071"/>
      <c r="AD26" s="1071"/>
      <c r="AE26" s="1071"/>
      <c r="AF26" s="1128" t="s">
        <v>392</v>
      </c>
      <c r="AG26" s="1077"/>
      <c r="AH26" s="1077"/>
      <c r="AI26" s="1077"/>
      <c r="AJ26" s="1129"/>
      <c r="AK26" s="1071" t="s">
        <v>393</v>
      </c>
      <c r="AL26" s="1071"/>
      <c r="AM26" s="1071"/>
      <c r="AN26" s="1071"/>
      <c r="AO26" s="1072"/>
      <c r="AP26" s="1070" t="s">
        <v>394</v>
      </c>
      <c r="AQ26" s="1071"/>
      <c r="AR26" s="1071"/>
      <c r="AS26" s="1071"/>
      <c r="AT26" s="1072"/>
      <c r="AU26" s="1070" t="s">
        <v>395</v>
      </c>
      <c r="AV26" s="1071"/>
      <c r="AW26" s="1071"/>
      <c r="AX26" s="1071"/>
      <c r="AY26" s="1072"/>
      <c r="AZ26" s="1070" t="s">
        <v>396</v>
      </c>
      <c r="BA26" s="1071"/>
      <c r="BB26" s="1071"/>
      <c r="BC26" s="1071"/>
      <c r="BD26" s="1072"/>
      <c r="BE26" s="1070" t="s">
        <v>371</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397</v>
      </c>
      <c r="C28" s="1120"/>
      <c r="D28" s="1120"/>
      <c r="E28" s="1120"/>
      <c r="F28" s="1120"/>
      <c r="G28" s="1120"/>
      <c r="H28" s="1120"/>
      <c r="I28" s="1120"/>
      <c r="J28" s="1120"/>
      <c r="K28" s="1120"/>
      <c r="L28" s="1120"/>
      <c r="M28" s="1120"/>
      <c r="N28" s="1120"/>
      <c r="O28" s="1120"/>
      <c r="P28" s="1121"/>
      <c r="Q28" s="1122">
        <v>5946</v>
      </c>
      <c r="R28" s="1123"/>
      <c r="S28" s="1123"/>
      <c r="T28" s="1123"/>
      <c r="U28" s="1123"/>
      <c r="V28" s="1123">
        <v>5203</v>
      </c>
      <c r="W28" s="1123"/>
      <c r="X28" s="1123"/>
      <c r="Y28" s="1123"/>
      <c r="Z28" s="1123"/>
      <c r="AA28" s="1123">
        <v>743</v>
      </c>
      <c r="AB28" s="1123"/>
      <c r="AC28" s="1123"/>
      <c r="AD28" s="1123"/>
      <c r="AE28" s="1124"/>
      <c r="AF28" s="1125">
        <v>743</v>
      </c>
      <c r="AG28" s="1123"/>
      <c r="AH28" s="1123"/>
      <c r="AI28" s="1123"/>
      <c r="AJ28" s="1126"/>
      <c r="AK28" s="1127">
        <v>1008</v>
      </c>
      <c r="AL28" s="1115"/>
      <c r="AM28" s="1115"/>
      <c r="AN28" s="1115"/>
      <c r="AO28" s="1115"/>
      <c r="AP28" s="1115">
        <v>0</v>
      </c>
      <c r="AQ28" s="1115"/>
      <c r="AR28" s="1115"/>
      <c r="AS28" s="1115"/>
      <c r="AT28" s="1115"/>
      <c r="AU28" s="1115">
        <v>0</v>
      </c>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398</v>
      </c>
      <c r="C29" s="1107"/>
      <c r="D29" s="1107"/>
      <c r="E29" s="1107"/>
      <c r="F29" s="1107"/>
      <c r="G29" s="1107"/>
      <c r="H29" s="1107"/>
      <c r="I29" s="1107"/>
      <c r="J29" s="1107"/>
      <c r="K29" s="1107"/>
      <c r="L29" s="1107"/>
      <c r="M29" s="1107"/>
      <c r="N29" s="1107"/>
      <c r="O29" s="1107"/>
      <c r="P29" s="1108"/>
      <c r="Q29" s="1112">
        <v>2368</v>
      </c>
      <c r="R29" s="1113"/>
      <c r="S29" s="1113"/>
      <c r="T29" s="1113"/>
      <c r="U29" s="1113"/>
      <c r="V29" s="1113">
        <v>2234</v>
      </c>
      <c r="W29" s="1113"/>
      <c r="X29" s="1113"/>
      <c r="Y29" s="1113"/>
      <c r="Z29" s="1113"/>
      <c r="AA29" s="1113">
        <v>134</v>
      </c>
      <c r="AB29" s="1113"/>
      <c r="AC29" s="1113"/>
      <c r="AD29" s="1113"/>
      <c r="AE29" s="1114"/>
      <c r="AF29" s="1088">
        <v>134</v>
      </c>
      <c r="AG29" s="1089"/>
      <c r="AH29" s="1089"/>
      <c r="AI29" s="1089"/>
      <c r="AJ29" s="1090"/>
      <c r="AK29" s="1049">
        <v>381</v>
      </c>
      <c r="AL29" s="1040"/>
      <c r="AM29" s="1040"/>
      <c r="AN29" s="1040"/>
      <c r="AO29" s="1040"/>
      <c r="AP29" s="1040">
        <v>0</v>
      </c>
      <c r="AQ29" s="1040"/>
      <c r="AR29" s="1040"/>
      <c r="AS29" s="1040"/>
      <c r="AT29" s="1040"/>
      <c r="AU29" s="1040">
        <v>0</v>
      </c>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399</v>
      </c>
      <c r="C30" s="1107"/>
      <c r="D30" s="1107"/>
      <c r="E30" s="1107"/>
      <c r="F30" s="1107"/>
      <c r="G30" s="1107"/>
      <c r="H30" s="1107"/>
      <c r="I30" s="1107"/>
      <c r="J30" s="1107"/>
      <c r="K30" s="1107"/>
      <c r="L30" s="1107"/>
      <c r="M30" s="1107"/>
      <c r="N30" s="1107"/>
      <c r="O30" s="1107"/>
      <c r="P30" s="1108"/>
      <c r="Q30" s="1112">
        <v>421</v>
      </c>
      <c r="R30" s="1113"/>
      <c r="S30" s="1113"/>
      <c r="T30" s="1113"/>
      <c r="U30" s="1113"/>
      <c r="V30" s="1113">
        <v>406</v>
      </c>
      <c r="W30" s="1113"/>
      <c r="X30" s="1113"/>
      <c r="Y30" s="1113"/>
      <c r="Z30" s="1113"/>
      <c r="AA30" s="1113">
        <v>15</v>
      </c>
      <c r="AB30" s="1113"/>
      <c r="AC30" s="1113"/>
      <c r="AD30" s="1113"/>
      <c r="AE30" s="1114"/>
      <c r="AF30" s="1088">
        <v>15</v>
      </c>
      <c r="AG30" s="1089"/>
      <c r="AH30" s="1089"/>
      <c r="AI30" s="1089"/>
      <c r="AJ30" s="1090"/>
      <c r="AK30" s="1049">
        <v>70</v>
      </c>
      <c r="AL30" s="1040"/>
      <c r="AM30" s="1040"/>
      <c r="AN30" s="1040"/>
      <c r="AO30" s="1040"/>
      <c r="AP30" s="1040">
        <v>0</v>
      </c>
      <c r="AQ30" s="1040"/>
      <c r="AR30" s="1040"/>
      <c r="AS30" s="1040"/>
      <c r="AT30" s="1040"/>
      <c r="AU30" s="1040">
        <v>0</v>
      </c>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400</v>
      </c>
      <c r="C31" s="1107"/>
      <c r="D31" s="1107"/>
      <c r="E31" s="1107"/>
      <c r="F31" s="1107"/>
      <c r="G31" s="1107"/>
      <c r="H31" s="1107"/>
      <c r="I31" s="1107"/>
      <c r="J31" s="1107"/>
      <c r="K31" s="1107"/>
      <c r="L31" s="1107"/>
      <c r="M31" s="1107"/>
      <c r="N31" s="1107"/>
      <c r="O31" s="1107"/>
      <c r="P31" s="1108"/>
      <c r="Q31" s="1112">
        <v>620</v>
      </c>
      <c r="R31" s="1113"/>
      <c r="S31" s="1113"/>
      <c r="T31" s="1113"/>
      <c r="U31" s="1113"/>
      <c r="V31" s="1113">
        <v>544</v>
      </c>
      <c r="W31" s="1113"/>
      <c r="X31" s="1113"/>
      <c r="Y31" s="1113"/>
      <c r="Z31" s="1113"/>
      <c r="AA31" s="1113">
        <v>76</v>
      </c>
      <c r="AB31" s="1113"/>
      <c r="AC31" s="1113"/>
      <c r="AD31" s="1113"/>
      <c r="AE31" s="1114"/>
      <c r="AF31" s="1088">
        <v>1018</v>
      </c>
      <c r="AG31" s="1089"/>
      <c r="AH31" s="1089"/>
      <c r="AI31" s="1089"/>
      <c r="AJ31" s="1090"/>
      <c r="AK31" s="1049">
        <v>3</v>
      </c>
      <c r="AL31" s="1040"/>
      <c r="AM31" s="1040"/>
      <c r="AN31" s="1040"/>
      <c r="AO31" s="1040"/>
      <c r="AP31" s="1040">
        <v>1068</v>
      </c>
      <c r="AQ31" s="1040"/>
      <c r="AR31" s="1040"/>
      <c r="AS31" s="1040"/>
      <c r="AT31" s="1040"/>
      <c r="AU31" s="1040">
        <v>9</v>
      </c>
      <c r="AV31" s="1040"/>
      <c r="AW31" s="1040"/>
      <c r="AX31" s="1040"/>
      <c r="AY31" s="1040"/>
      <c r="AZ31" s="1111">
        <v>0</v>
      </c>
      <c r="BA31" s="1111"/>
      <c r="BB31" s="1111"/>
      <c r="BC31" s="1111"/>
      <c r="BD31" s="1111"/>
      <c r="BE31" s="1101" t="s">
        <v>401</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402</v>
      </c>
      <c r="C32" s="1107"/>
      <c r="D32" s="1107"/>
      <c r="E32" s="1107"/>
      <c r="F32" s="1107"/>
      <c r="G32" s="1107"/>
      <c r="H32" s="1107"/>
      <c r="I32" s="1107"/>
      <c r="J32" s="1107"/>
      <c r="K32" s="1107"/>
      <c r="L32" s="1107"/>
      <c r="M32" s="1107"/>
      <c r="N32" s="1107"/>
      <c r="O32" s="1107"/>
      <c r="P32" s="1108"/>
      <c r="Q32" s="1112">
        <v>1004</v>
      </c>
      <c r="R32" s="1113"/>
      <c r="S32" s="1113"/>
      <c r="T32" s="1113"/>
      <c r="U32" s="1113"/>
      <c r="V32" s="1113">
        <v>984</v>
      </c>
      <c r="W32" s="1113"/>
      <c r="X32" s="1113"/>
      <c r="Y32" s="1113"/>
      <c r="Z32" s="1113"/>
      <c r="AA32" s="1113">
        <v>20</v>
      </c>
      <c r="AB32" s="1113"/>
      <c r="AC32" s="1113"/>
      <c r="AD32" s="1113"/>
      <c r="AE32" s="1114"/>
      <c r="AF32" s="1088">
        <v>20</v>
      </c>
      <c r="AG32" s="1089"/>
      <c r="AH32" s="1089"/>
      <c r="AI32" s="1089"/>
      <c r="AJ32" s="1090"/>
      <c r="AK32" s="1049">
        <v>559</v>
      </c>
      <c r="AL32" s="1040"/>
      <c r="AM32" s="1040"/>
      <c r="AN32" s="1040"/>
      <c r="AO32" s="1040"/>
      <c r="AP32" s="1040">
        <v>6262</v>
      </c>
      <c r="AQ32" s="1040"/>
      <c r="AR32" s="1040"/>
      <c r="AS32" s="1040"/>
      <c r="AT32" s="1040"/>
      <c r="AU32" s="1040">
        <v>4321</v>
      </c>
      <c r="AV32" s="1040"/>
      <c r="AW32" s="1040"/>
      <c r="AX32" s="1040"/>
      <c r="AY32" s="1040"/>
      <c r="AZ32" s="1111">
        <v>0</v>
      </c>
      <c r="BA32" s="1111"/>
      <c r="BB32" s="1111"/>
      <c r="BC32" s="1111"/>
      <c r="BD32" s="1111"/>
      <c r="BE32" s="1101" t="s">
        <v>403</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404</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384</v>
      </c>
      <c r="B63" s="1013" t="s">
        <v>405</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1930</v>
      </c>
      <c r="AG63" s="1028"/>
      <c r="AH63" s="1028"/>
      <c r="AI63" s="1028"/>
      <c r="AJ63" s="1099"/>
      <c r="AK63" s="1100"/>
      <c r="AL63" s="1032"/>
      <c r="AM63" s="1032"/>
      <c r="AN63" s="1032"/>
      <c r="AO63" s="1032"/>
      <c r="AP63" s="1028"/>
      <c r="AQ63" s="1028"/>
      <c r="AR63" s="1028"/>
      <c r="AS63" s="1028"/>
      <c r="AT63" s="1028"/>
      <c r="AU63" s="1028"/>
      <c r="AV63" s="1028"/>
      <c r="AW63" s="1028"/>
      <c r="AX63" s="1028"/>
      <c r="AY63" s="1028"/>
      <c r="AZ63" s="1094"/>
      <c r="BA63" s="1094"/>
      <c r="BB63" s="1094"/>
      <c r="BC63" s="1094"/>
      <c r="BD63" s="1094"/>
      <c r="BE63" s="1029"/>
      <c r="BF63" s="1029"/>
      <c r="BG63" s="1029"/>
      <c r="BH63" s="1029"/>
      <c r="BI63" s="1030"/>
      <c r="BJ63" s="1095" t="s">
        <v>406</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408</v>
      </c>
      <c r="B66" s="1065"/>
      <c r="C66" s="1065"/>
      <c r="D66" s="1065"/>
      <c r="E66" s="1065"/>
      <c r="F66" s="1065"/>
      <c r="G66" s="1065"/>
      <c r="H66" s="1065"/>
      <c r="I66" s="1065"/>
      <c r="J66" s="1065"/>
      <c r="K66" s="1065"/>
      <c r="L66" s="1065"/>
      <c r="M66" s="1065"/>
      <c r="N66" s="1065"/>
      <c r="O66" s="1065"/>
      <c r="P66" s="1066"/>
      <c r="Q66" s="1070" t="s">
        <v>409</v>
      </c>
      <c r="R66" s="1071"/>
      <c r="S66" s="1071"/>
      <c r="T66" s="1071"/>
      <c r="U66" s="1072"/>
      <c r="V66" s="1070" t="s">
        <v>410</v>
      </c>
      <c r="W66" s="1071"/>
      <c r="X66" s="1071"/>
      <c r="Y66" s="1071"/>
      <c r="Z66" s="1072"/>
      <c r="AA66" s="1070" t="s">
        <v>391</v>
      </c>
      <c r="AB66" s="1071"/>
      <c r="AC66" s="1071"/>
      <c r="AD66" s="1071"/>
      <c r="AE66" s="1072"/>
      <c r="AF66" s="1076" t="s">
        <v>411</v>
      </c>
      <c r="AG66" s="1077"/>
      <c r="AH66" s="1077"/>
      <c r="AI66" s="1077"/>
      <c r="AJ66" s="1078"/>
      <c r="AK66" s="1070" t="s">
        <v>412</v>
      </c>
      <c r="AL66" s="1065"/>
      <c r="AM66" s="1065"/>
      <c r="AN66" s="1065"/>
      <c r="AO66" s="1066"/>
      <c r="AP66" s="1070" t="s">
        <v>413</v>
      </c>
      <c r="AQ66" s="1071"/>
      <c r="AR66" s="1071"/>
      <c r="AS66" s="1071"/>
      <c r="AT66" s="1072"/>
      <c r="AU66" s="1070" t="s">
        <v>414</v>
      </c>
      <c r="AV66" s="1071"/>
      <c r="AW66" s="1071"/>
      <c r="AX66" s="1071"/>
      <c r="AY66" s="1072"/>
      <c r="AZ66" s="1070" t="s">
        <v>371</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576</v>
      </c>
      <c r="C68" s="1055"/>
      <c r="D68" s="1055"/>
      <c r="E68" s="1055"/>
      <c r="F68" s="1055"/>
      <c r="G68" s="1055"/>
      <c r="H68" s="1055"/>
      <c r="I68" s="1055"/>
      <c r="J68" s="1055"/>
      <c r="K68" s="1055"/>
      <c r="L68" s="1055"/>
      <c r="M68" s="1055"/>
      <c r="N68" s="1055"/>
      <c r="O68" s="1055"/>
      <c r="P68" s="1056"/>
      <c r="Q68" s="1057">
        <v>405</v>
      </c>
      <c r="R68" s="1051"/>
      <c r="S68" s="1051"/>
      <c r="T68" s="1051"/>
      <c r="U68" s="1051"/>
      <c r="V68" s="1051">
        <v>366</v>
      </c>
      <c r="W68" s="1051"/>
      <c r="X68" s="1051"/>
      <c r="Y68" s="1051"/>
      <c r="Z68" s="1051"/>
      <c r="AA68" s="1051">
        <v>39</v>
      </c>
      <c r="AB68" s="1051"/>
      <c r="AC68" s="1051"/>
      <c r="AD68" s="1051"/>
      <c r="AE68" s="1051"/>
      <c r="AF68" s="1051">
        <v>39</v>
      </c>
      <c r="AG68" s="1051"/>
      <c r="AH68" s="1051"/>
      <c r="AI68" s="1051"/>
      <c r="AJ68" s="1051"/>
      <c r="AK68" s="1051">
        <v>0</v>
      </c>
      <c r="AL68" s="1051"/>
      <c r="AM68" s="1051"/>
      <c r="AN68" s="1051"/>
      <c r="AO68" s="1051"/>
      <c r="AP68" s="1051">
        <v>0</v>
      </c>
      <c r="AQ68" s="1051"/>
      <c r="AR68" s="1051"/>
      <c r="AS68" s="1051"/>
      <c r="AT68" s="1051"/>
      <c r="AU68" s="1051">
        <v>0</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577</v>
      </c>
      <c r="C69" s="1044"/>
      <c r="D69" s="1044"/>
      <c r="E69" s="1044"/>
      <c r="F69" s="1044"/>
      <c r="G69" s="1044"/>
      <c r="H69" s="1044"/>
      <c r="I69" s="1044"/>
      <c r="J69" s="1044"/>
      <c r="K69" s="1044"/>
      <c r="L69" s="1044"/>
      <c r="M69" s="1044"/>
      <c r="N69" s="1044"/>
      <c r="O69" s="1044"/>
      <c r="P69" s="1045"/>
      <c r="Q69" s="1046">
        <v>13115</v>
      </c>
      <c r="R69" s="1040"/>
      <c r="S69" s="1040"/>
      <c r="T69" s="1040"/>
      <c r="U69" s="1040"/>
      <c r="V69" s="1040">
        <v>12314</v>
      </c>
      <c r="W69" s="1040"/>
      <c r="X69" s="1040"/>
      <c r="Y69" s="1040"/>
      <c r="Z69" s="1040"/>
      <c r="AA69" s="1040">
        <v>801</v>
      </c>
      <c r="AB69" s="1040"/>
      <c r="AC69" s="1040"/>
      <c r="AD69" s="1040"/>
      <c r="AE69" s="1040"/>
      <c r="AF69" s="1040">
        <v>801</v>
      </c>
      <c r="AG69" s="1040"/>
      <c r="AH69" s="1040"/>
      <c r="AI69" s="1040"/>
      <c r="AJ69" s="1040"/>
      <c r="AK69" s="1040">
        <v>0</v>
      </c>
      <c r="AL69" s="1040"/>
      <c r="AM69" s="1040"/>
      <c r="AN69" s="1040"/>
      <c r="AO69" s="1040"/>
      <c r="AP69" s="1040">
        <v>0</v>
      </c>
      <c r="AQ69" s="1040"/>
      <c r="AR69" s="1040"/>
      <c r="AS69" s="1040"/>
      <c r="AT69" s="1040"/>
      <c r="AU69" s="1040">
        <v>0</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578</v>
      </c>
      <c r="C70" s="1044"/>
      <c r="D70" s="1044"/>
      <c r="E70" s="1044"/>
      <c r="F70" s="1044"/>
      <c r="G70" s="1044"/>
      <c r="H70" s="1044"/>
      <c r="I70" s="1044"/>
      <c r="J70" s="1044"/>
      <c r="K70" s="1044"/>
      <c r="L70" s="1044"/>
      <c r="M70" s="1044"/>
      <c r="N70" s="1044"/>
      <c r="O70" s="1044"/>
      <c r="P70" s="1045"/>
      <c r="Q70" s="1046">
        <v>133</v>
      </c>
      <c r="R70" s="1040"/>
      <c r="S70" s="1040"/>
      <c r="T70" s="1040"/>
      <c r="U70" s="1040"/>
      <c r="V70" s="1040">
        <v>132</v>
      </c>
      <c r="W70" s="1040"/>
      <c r="X70" s="1040"/>
      <c r="Y70" s="1040"/>
      <c r="Z70" s="1040"/>
      <c r="AA70" s="1040">
        <v>1</v>
      </c>
      <c r="AB70" s="1040"/>
      <c r="AC70" s="1040"/>
      <c r="AD70" s="1040"/>
      <c r="AE70" s="1040"/>
      <c r="AF70" s="1040">
        <v>1</v>
      </c>
      <c r="AG70" s="1040"/>
      <c r="AH70" s="1040"/>
      <c r="AI70" s="1040"/>
      <c r="AJ70" s="1040"/>
      <c r="AK70" s="1040">
        <v>0</v>
      </c>
      <c r="AL70" s="1040"/>
      <c r="AM70" s="1040"/>
      <c r="AN70" s="1040"/>
      <c r="AO70" s="1040"/>
      <c r="AP70" s="1040">
        <v>0</v>
      </c>
      <c r="AQ70" s="1040"/>
      <c r="AR70" s="1040"/>
      <c r="AS70" s="1040"/>
      <c r="AT70" s="1040"/>
      <c r="AU70" s="1040">
        <v>0</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579</v>
      </c>
      <c r="C71" s="1044"/>
      <c r="D71" s="1044"/>
      <c r="E71" s="1044"/>
      <c r="F71" s="1044"/>
      <c r="G71" s="1044"/>
      <c r="H71" s="1044"/>
      <c r="I71" s="1044"/>
      <c r="J71" s="1044"/>
      <c r="K71" s="1044"/>
      <c r="L71" s="1044"/>
      <c r="M71" s="1044"/>
      <c r="N71" s="1044"/>
      <c r="O71" s="1044"/>
      <c r="P71" s="1045"/>
      <c r="Q71" s="1046">
        <v>11</v>
      </c>
      <c r="R71" s="1040"/>
      <c r="S71" s="1040"/>
      <c r="T71" s="1040"/>
      <c r="U71" s="1040"/>
      <c r="V71" s="1040">
        <v>10</v>
      </c>
      <c r="W71" s="1040"/>
      <c r="X71" s="1040"/>
      <c r="Y71" s="1040"/>
      <c r="Z71" s="1040"/>
      <c r="AA71" s="1040">
        <v>1</v>
      </c>
      <c r="AB71" s="1040"/>
      <c r="AC71" s="1040"/>
      <c r="AD71" s="1040"/>
      <c r="AE71" s="1040"/>
      <c r="AF71" s="1040">
        <v>1</v>
      </c>
      <c r="AG71" s="1040"/>
      <c r="AH71" s="1040"/>
      <c r="AI71" s="1040"/>
      <c r="AJ71" s="1040"/>
      <c r="AK71" s="1040">
        <v>1</v>
      </c>
      <c r="AL71" s="1040"/>
      <c r="AM71" s="1040"/>
      <c r="AN71" s="1040"/>
      <c r="AO71" s="1040"/>
      <c r="AP71" s="1040">
        <v>0</v>
      </c>
      <c r="AQ71" s="1040"/>
      <c r="AR71" s="1040"/>
      <c r="AS71" s="1040"/>
      <c r="AT71" s="1040"/>
      <c r="AU71" s="1040">
        <v>0</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580</v>
      </c>
      <c r="C72" s="1044"/>
      <c r="D72" s="1044"/>
      <c r="E72" s="1044"/>
      <c r="F72" s="1044"/>
      <c r="G72" s="1044"/>
      <c r="H72" s="1044"/>
      <c r="I72" s="1044"/>
      <c r="J72" s="1044"/>
      <c r="K72" s="1044"/>
      <c r="L72" s="1044"/>
      <c r="M72" s="1044"/>
      <c r="N72" s="1044"/>
      <c r="O72" s="1044"/>
      <c r="P72" s="1045"/>
      <c r="Q72" s="1046">
        <v>502</v>
      </c>
      <c r="R72" s="1040"/>
      <c r="S72" s="1040"/>
      <c r="T72" s="1040"/>
      <c r="U72" s="1040"/>
      <c r="V72" s="1040">
        <v>368</v>
      </c>
      <c r="W72" s="1040"/>
      <c r="X72" s="1040"/>
      <c r="Y72" s="1040"/>
      <c r="Z72" s="1040"/>
      <c r="AA72" s="1040">
        <v>134</v>
      </c>
      <c r="AB72" s="1040"/>
      <c r="AC72" s="1040"/>
      <c r="AD72" s="1040"/>
      <c r="AE72" s="1040"/>
      <c r="AF72" s="1040">
        <v>134</v>
      </c>
      <c r="AG72" s="1040"/>
      <c r="AH72" s="1040"/>
      <c r="AI72" s="1040"/>
      <c r="AJ72" s="1040"/>
      <c r="AK72" s="1040">
        <v>231</v>
      </c>
      <c r="AL72" s="1040"/>
      <c r="AM72" s="1040"/>
      <c r="AN72" s="1040"/>
      <c r="AO72" s="1040"/>
      <c r="AP72" s="1040">
        <v>0</v>
      </c>
      <c r="AQ72" s="1040"/>
      <c r="AR72" s="1040"/>
      <c r="AS72" s="1040"/>
      <c r="AT72" s="1040"/>
      <c r="AU72" s="1040">
        <v>0</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581</v>
      </c>
      <c r="C73" s="1044"/>
      <c r="D73" s="1044"/>
      <c r="E73" s="1044"/>
      <c r="F73" s="1044"/>
      <c r="G73" s="1044"/>
      <c r="H73" s="1044"/>
      <c r="I73" s="1044"/>
      <c r="J73" s="1044"/>
      <c r="K73" s="1044"/>
      <c r="L73" s="1044"/>
      <c r="M73" s="1044"/>
      <c r="N73" s="1044"/>
      <c r="O73" s="1044"/>
      <c r="P73" s="1045"/>
      <c r="Q73" s="1046">
        <v>746051</v>
      </c>
      <c r="R73" s="1040"/>
      <c r="S73" s="1040"/>
      <c r="T73" s="1040"/>
      <c r="U73" s="1040"/>
      <c r="V73" s="1040">
        <v>728183</v>
      </c>
      <c r="W73" s="1040"/>
      <c r="X73" s="1040"/>
      <c r="Y73" s="1040"/>
      <c r="Z73" s="1040"/>
      <c r="AA73" s="1040">
        <v>17868</v>
      </c>
      <c r="AB73" s="1040"/>
      <c r="AC73" s="1040"/>
      <c r="AD73" s="1040"/>
      <c r="AE73" s="1040"/>
      <c r="AF73" s="1040">
        <v>17868</v>
      </c>
      <c r="AG73" s="1040"/>
      <c r="AH73" s="1040"/>
      <c r="AI73" s="1040"/>
      <c r="AJ73" s="1040"/>
      <c r="AK73" s="1040">
        <v>6780</v>
      </c>
      <c r="AL73" s="1040"/>
      <c r="AM73" s="1040"/>
      <c r="AN73" s="1040"/>
      <c r="AO73" s="1040"/>
      <c r="AP73" s="1040">
        <v>0</v>
      </c>
      <c r="AQ73" s="1040"/>
      <c r="AR73" s="1040"/>
      <c r="AS73" s="1040"/>
      <c r="AT73" s="1040"/>
      <c r="AU73" s="1040">
        <v>0</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582</v>
      </c>
      <c r="C74" s="1044"/>
      <c r="D74" s="1044"/>
      <c r="E74" s="1044"/>
      <c r="F74" s="1044"/>
      <c r="G74" s="1044"/>
      <c r="H74" s="1044"/>
      <c r="I74" s="1044"/>
      <c r="J74" s="1044"/>
      <c r="K74" s="1044"/>
      <c r="L74" s="1044"/>
      <c r="M74" s="1044"/>
      <c r="N74" s="1044"/>
      <c r="O74" s="1044"/>
      <c r="P74" s="1045"/>
      <c r="Q74" s="1046">
        <v>183</v>
      </c>
      <c r="R74" s="1040"/>
      <c r="S74" s="1040"/>
      <c r="T74" s="1040"/>
      <c r="U74" s="1040"/>
      <c r="V74" s="1040">
        <v>177</v>
      </c>
      <c r="W74" s="1040"/>
      <c r="X74" s="1040"/>
      <c r="Y74" s="1040"/>
      <c r="Z74" s="1040"/>
      <c r="AA74" s="1040">
        <v>6</v>
      </c>
      <c r="AB74" s="1040"/>
      <c r="AC74" s="1040"/>
      <c r="AD74" s="1040"/>
      <c r="AE74" s="1040"/>
      <c r="AF74" s="1040">
        <v>178</v>
      </c>
      <c r="AG74" s="1040"/>
      <c r="AH74" s="1040"/>
      <c r="AI74" s="1040"/>
      <c r="AJ74" s="1040"/>
      <c r="AK74" s="1040">
        <v>0</v>
      </c>
      <c r="AL74" s="1040"/>
      <c r="AM74" s="1040"/>
      <c r="AN74" s="1040"/>
      <c r="AO74" s="1040"/>
      <c r="AP74" s="1040">
        <v>0</v>
      </c>
      <c r="AQ74" s="1040"/>
      <c r="AR74" s="1040"/>
      <c r="AS74" s="1040"/>
      <c r="AT74" s="1040"/>
      <c r="AU74" s="1040">
        <v>0</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384</v>
      </c>
      <c r="B88" s="1013" t="s">
        <v>415</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c r="AG88" s="1028"/>
      <c r="AH88" s="1028"/>
      <c r="AI88" s="1028"/>
      <c r="AJ88" s="1028"/>
      <c r="AK88" s="1032"/>
      <c r="AL88" s="1032"/>
      <c r="AM88" s="1032"/>
      <c r="AN88" s="1032"/>
      <c r="AO88" s="1032"/>
      <c r="AP88" s="1028"/>
      <c r="AQ88" s="1028"/>
      <c r="AR88" s="1028"/>
      <c r="AS88" s="1028"/>
      <c r="AT88" s="1028"/>
      <c r="AU88" s="1028"/>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1013" t="s">
        <v>416</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v>16</v>
      </c>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421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423</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424</v>
      </c>
      <c r="AB109" s="963"/>
      <c r="AC109" s="963"/>
      <c r="AD109" s="963"/>
      <c r="AE109" s="964"/>
      <c r="AF109" s="965" t="s">
        <v>302</v>
      </c>
      <c r="AG109" s="963"/>
      <c r="AH109" s="963"/>
      <c r="AI109" s="963"/>
      <c r="AJ109" s="964"/>
      <c r="AK109" s="965" t="s">
        <v>301</v>
      </c>
      <c r="AL109" s="963"/>
      <c r="AM109" s="963"/>
      <c r="AN109" s="963"/>
      <c r="AO109" s="964"/>
      <c r="AP109" s="965" t="s">
        <v>425</v>
      </c>
      <c r="AQ109" s="963"/>
      <c r="AR109" s="963"/>
      <c r="AS109" s="963"/>
      <c r="AT109" s="994"/>
      <c r="AU109" s="962" t="s">
        <v>423</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424</v>
      </c>
      <c r="BR109" s="963"/>
      <c r="BS109" s="963"/>
      <c r="BT109" s="963"/>
      <c r="BU109" s="964"/>
      <c r="BV109" s="965" t="s">
        <v>302</v>
      </c>
      <c r="BW109" s="963"/>
      <c r="BX109" s="963"/>
      <c r="BY109" s="963"/>
      <c r="BZ109" s="964"/>
      <c r="CA109" s="965" t="s">
        <v>301</v>
      </c>
      <c r="CB109" s="963"/>
      <c r="CC109" s="963"/>
      <c r="CD109" s="963"/>
      <c r="CE109" s="964"/>
      <c r="CF109" s="1001" t="s">
        <v>425</v>
      </c>
      <c r="CG109" s="1001"/>
      <c r="CH109" s="1001"/>
      <c r="CI109" s="1001"/>
      <c r="CJ109" s="1001"/>
      <c r="CK109" s="965" t="s">
        <v>426</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424</v>
      </c>
      <c r="DH109" s="963"/>
      <c r="DI109" s="963"/>
      <c r="DJ109" s="963"/>
      <c r="DK109" s="964"/>
      <c r="DL109" s="965" t="s">
        <v>302</v>
      </c>
      <c r="DM109" s="963"/>
      <c r="DN109" s="963"/>
      <c r="DO109" s="963"/>
      <c r="DP109" s="964"/>
      <c r="DQ109" s="965" t="s">
        <v>301</v>
      </c>
      <c r="DR109" s="963"/>
      <c r="DS109" s="963"/>
      <c r="DT109" s="963"/>
      <c r="DU109" s="964"/>
      <c r="DV109" s="965" t="s">
        <v>425</v>
      </c>
      <c r="DW109" s="963"/>
      <c r="DX109" s="963"/>
      <c r="DY109" s="963"/>
      <c r="DZ109" s="994"/>
    </row>
    <row r="110" spans="1:131" s="226" customFormat="1" ht="26.25" customHeight="1">
      <c r="A110" s="865" t="s">
        <v>427</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783021</v>
      </c>
      <c r="AB110" s="956"/>
      <c r="AC110" s="956"/>
      <c r="AD110" s="956"/>
      <c r="AE110" s="957"/>
      <c r="AF110" s="958">
        <v>798003</v>
      </c>
      <c r="AG110" s="956"/>
      <c r="AH110" s="956"/>
      <c r="AI110" s="956"/>
      <c r="AJ110" s="957"/>
      <c r="AK110" s="958">
        <v>840881</v>
      </c>
      <c r="AL110" s="956"/>
      <c r="AM110" s="956"/>
      <c r="AN110" s="956"/>
      <c r="AO110" s="957"/>
      <c r="AP110" s="959">
        <v>14.5</v>
      </c>
      <c r="AQ110" s="960"/>
      <c r="AR110" s="960"/>
      <c r="AS110" s="960"/>
      <c r="AT110" s="961"/>
      <c r="AU110" s="995" t="s">
        <v>67</v>
      </c>
      <c r="AV110" s="996"/>
      <c r="AW110" s="996"/>
      <c r="AX110" s="996"/>
      <c r="AY110" s="996"/>
      <c r="AZ110" s="921" t="s">
        <v>428</v>
      </c>
      <c r="BA110" s="866"/>
      <c r="BB110" s="866"/>
      <c r="BC110" s="866"/>
      <c r="BD110" s="866"/>
      <c r="BE110" s="866"/>
      <c r="BF110" s="866"/>
      <c r="BG110" s="866"/>
      <c r="BH110" s="866"/>
      <c r="BI110" s="866"/>
      <c r="BJ110" s="866"/>
      <c r="BK110" s="866"/>
      <c r="BL110" s="866"/>
      <c r="BM110" s="866"/>
      <c r="BN110" s="866"/>
      <c r="BO110" s="866"/>
      <c r="BP110" s="867"/>
      <c r="BQ110" s="922">
        <v>8180517</v>
      </c>
      <c r="BR110" s="903"/>
      <c r="BS110" s="903"/>
      <c r="BT110" s="903"/>
      <c r="BU110" s="903"/>
      <c r="BV110" s="903">
        <v>8228678</v>
      </c>
      <c r="BW110" s="903"/>
      <c r="BX110" s="903"/>
      <c r="BY110" s="903"/>
      <c r="BZ110" s="903"/>
      <c r="CA110" s="903">
        <v>8564552</v>
      </c>
      <c r="CB110" s="903"/>
      <c r="CC110" s="903"/>
      <c r="CD110" s="903"/>
      <c r="CE110" s="903"/>
      <c r="CF110" s="927">
        <v>147.69999999999999</v>
      </c>
      <c r="CG110" s="928"/>
      <c r="CH110" s="928"/>
      <c r="CI110" s="928"/>
      <c r="CJ110" s="928"/>
      <c r="CK110" s="991" t="s">
        <v>429</v>
      </c>
      <c r="CL110" s="877"/>
      <c r="CM110" s="952" t="s">
        <v>430</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406</v>
      </c>
      <c r="DH110" s="903"/>
      <c r="DI110" s="903"/>
      <c r="DJ110" s="903"/>
      <c r="DK110" s="903"/>
      <c r="DL110" s="903" t="s">
        <v>431</v>
      </c>
      <c r="DM110" s="903"/>
      <c r="DN110" s="903"/>
      <c r="DO110" s="903"/>
      <c r="DP110" s="903"/>
      <c r="DQ110" s="903" t="s">
        <v>432</v>
      </c>
      <c r="DR110" s="903"/>
      <c r="DS110" s="903"/>
      <c r="DT110" s="903"/>
      <c r="DU110" s="903"/>
      <c r="DV110" s="904" t="s">
        <v>432</v>
      </c>
      <c r="DW110" s="904"/>
      <c r="DX110" s="904"/>
      <c r="DY110" s="904"/>
      <c r="DZ110" s="905"/>
    </row>
    <row r="111" spans="1:131" s="226" customFormat="1" ht="26.25" customHeight="1">
      <c r="A111" s="832" t="s">
        <v>433</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432</v>
      </c>
      <c r="AB111" s="984"/>
      <c r="AC111" s="984"/>
      <c r="AD111" s="984"/>
      <c r="AE111" s="985"/>
      <c r="AF111" s="986" t="s">
        <v>132</v>
      </c>
      <c r="AG111" s="984"/>
      <c r="AH111" s="984"/>
      <c r="AI111" s="984"/>
      <c r="AJ111" s="985"/>
      <c r="AK111" s="986" t="s">
        <v>132</v>
      </c>
      <c r="AL111" s="984"/>
      <c r="AM111" s="984"/>
      <c r="AN111" s="984"/>
      <c r="AO111" s="985"/>
      <c r="AP111" s="987" t="s">
        <v>434</v>
      </c>
      <c r="AQ111" s="988"/>
      <c r="AR111" s="988"/>
      <c r="AS111" s="988"/>
      <c r="AT111" s="989"/>
      <c r="AU111" s="997"/>
      <c r="AV111" s="998"/>
      <c r="AW111" s="998"/>
      <c r="AX111" s="998"/>
      <c r="AY111" s="998"/>
      <c r="AZ111" s="873" t="s">
        <v>435</v>
      </c>
      <c r="BA111" s="808"/>
      <c r="BB111" s="808"/>
      <c r="BC111" s="808"/>
      <c r="BD111" s="808"/>
      <c r="BE111" s="808"/>
      <c r="BF111" s="808"/>
      <c r="BG111" s="808"/>
      <c r="BH111" s="808"/>
      <c r="BI111" s="808"/>
      <c r="BJ111" s="808"/>
      <c r="BK111" s="808"/>
      <c r="BL111" s="808"/>
      <c r="BM111" s="808"/>
      <c r="BN111" s="808"/>
      <c r="BO111" s="808"/>
      <c r="BP111" s="809"/>
      <c r="BQ111" s="874" t="s">
        <v>132</v>
      </c>
      <c r="BR111" s="875"/>
      <c r="BS111" s="875"/>
      <c r="BT111" s="875"/>
      <c r="BU111" s="875"/>
      <c r="BV111" s="875" t="s">
        <v>431</v>
      </c>
      <c r="BW111" s="875"/>
      <c r="BX111" s="875"/>
      <c r="BY111" s="875"/>
      <c r="BZ111" s="875"/>
      <c r="CA111" s="875" t="s">
        <v>436</v>
      </c>
      <c r="CB111" s="875"/>
      <c r="CC111" s="875"/>
      <c r="CD111" s="875"/>
      <c r="CE111" s="875"/>
      <c r="CF111" s="936" t="s">
        <v>132</v>
      </c>
      <c r="CG111" s="937"/>
      <c r="CH111" s="937"/>
      <c r="CI111" s="937"/>
      <c r="CJ111" s="937"/>
      <c r="CK111" s="992"/>
      <c r="CL111" s="879"/>
      <c r="CM111" s="882" t="s">
        <v>437</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438</v>
      </c>
      <c r="DH111" s="875"/>
      <c r="DI111" s="875"/>
      <c r="DJ111" s="875"/>
      <c r="DK111" s="875"/>
      <c r="DL111" s="875" t="s">
        <v>132</v>
      </c>
      <c r="DM111" s="875"/>
      <c r="DN111" s="875"/>
      <c r="DO111" s="875"/>
      <c r="DP111" s="875"/>
      <c r="DQ111" s="875" t="s">
        <v>436</v>
      </c>
      <c r="DR111" s="875"/>
      <c r="DS111" s="875"/>
      <c r="DT111" s="875"/>
      <c r="DU111" s="875"/>
      <c r="DV111" s="852" t="s">
        <v>132</v>
      </c>
      <c r="DW111" s="852"/>
      <c r="DX111" s="852"/>
      <c r="DY111" s="852"/>
      <c r="DZ111" s="853"/>
    </row>
    <row r="112" spans="1:131" s="226" customFormat="1" ht="26.25" customHeight="1">
      <c r="A112" s="977" t="s">
        <v>439</v>
      </c>
      <c r="B112" s="978"/>
      <c r="C112" s="808" t="s">
        <v>440</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431</v>
      </c>
      <c r="AB112" s="838"/>
      <c r="AC112" s="838"/>
      <c r="AD112" s="838"/>
      <c r="AE112" s="839"/>
      <c r="AF112" s="840" t="s">
        <v>406</v>
      </c>
      <c r="AG112" s="838"/>
      <c r="AH112" s="838"/>
      <c r="AI112" s="838"/>
      <c r="AJ112" s="839"/>
      <c r="AK112" s="840" t="s">
        <v>438</v>
      </c>
      <c r="AL112" s="838"/>
      <c r="AM112" s="838"/>
      <c r="AN112" s="838"/>
      <c r="AO112" s="839"/>
      <c r="AP112" s="885" t="s">
        <v>431</v>
      </c>
      <c r="AQ112" s="886"/>
      <c r="AR112" s="886"/>
      <c r="AS112" s="886"/>
      <c r="AT112" s="887"/>
      <c r="AU112" s="997"/>
      <c r="AV112" s="998"/>
      <c r="AW112" s="998"/>
      <c r="AX112" s="998"/>
      <c r="AY112" s="998"/>
      <c r="AZ112" s="873" t="s">
        <v>441</v>
      </c>
      <c r="BA112" s="808"/>
      <c r="BB112" s="808"/>
      <c r="BC112" s="808"/>
      <c r="BD112" s="808"/>
      <c r="BE112" s="808"/>
      <c r="BF112" s="808"/>
      <c r="BG112" s="808"/>
      <c r="BH112" s="808"/>
      <c r="BI112" s="808"/>
      <c r="BJ112" s="808"/>
      <c r="BK112" s="808"/>
      <c r="BL112" s="808"/>
      <c r="BM112" s="808"/>
      <c r="BN112" s="808"/>
      <c r="BO112" s="808"/>
      <c r="BP112" s="809"/>
      <c r="BQ112" s="874">
        <v>4880654</v>
      </c>
      <c r="BR112" s="875"/>
      <c r="BS112" s="875"/>
      <c r="BT112" s="875"/>
      <c r="BU112" s="875"/>
      <c r="BV112" s="875">
        <v>4625934</v>
      </c>
      <c r="BW112" s="875"/>
      <c r="BX112" s="875"/>
      <c r="BY112" s="875"/>
      <c r="BZ112" s="875"/>
      <c r="CA112" s="875">
        <v>4329098</v>
      </c>
      <c r="CB112" s="875"/>
      <c r="CC112" s="875"/>
      <c r="CD112" s="875"/>
      <c r="CE112" s="875"/>
      <c r="CF112" s="936">
        <v>74.7</v>
      </c>
      <c r="CG112" s="937"/>
      <c r="CH112" s="937"/>
      <c r="CI112" s="937"/>
      <c r="CJ112" s="937"/>
      <c r="CK112" s="992"/>
      <c r="CL112" s="879"/>
      <c r="CM112" s="882" t="s">
        <v>442</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132</v>
      </c>
      <c r="DH112" s="875"/>
      <c r="DI112" s="875"/>
      <c r="DJ112" s="875"/>
      <c r="DK112" s="875"/>
      <c r="DL112" s="875" t="s">
        <v>406</v>
      </c>
      <c r="DM112" s="875"/>
      <c r="DN112" s="875"/>
      <c r="DO112" s="875"/>
      <c r="DP112" s="875"/>
      <c r="DQ112" s="875" t="s">
        <v>431</v>
      </c>
      <c r="DR112" s="875"/>
      <c r="DS112" s="875"/>
      <c r="DT112" s="875"/>
      <c r="DU112" s="875"/>
      <c r="DV112" s="852" t="s">
        <v>431</v>
      </c>
      <c r="DW112" s="852"/>
      <c r="DX112" s="852"/>
      <c r="DY112" s="852"/>
      <c r="DZ112" s="853"/>
    </row>
    <row r="113" spans="1:130" s="226" customFormat="1" ht="26.25" customHeight="1">
      <c r="A113" s="979"/>
      <c r="B113" s="980"/>
      <c r="C113" s="808" t="s">
        <v>443</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442075</v>
      </c>
      <c r="AB113" s="984"/>
      <c r="AC113" s="984"/>
      <c r="AD113" s="984"/>
      <c r="AE113" s="985"/>
      <c r="AF113" s="986">
        <v>443180</v>
      </c>
      <c r="AG113" s="984"/>
      <c r="AH113" s="984"/>
      <c r="AI113" s="984"/>
      <c r="AJ113" s="985"/>
      <c r="AK113" s="986">
        <v>465352</v>
      </c>
      <c r="AL113" s="984"/>
      <c r="AM113" s="984"/>
      <c r="AN113" s="984"/>
      <c r="AO113" s="985"/>
      <c r="AP113" s="987">
        <v>8</v>
      </c>
      <c r="AQ113" s="988"/>
      <c r="AR113" s="988"/>
      <c r="AS113" s="988"/>
      <c r="AT113" s="989"/>
      <c r="AU113" s="997"/>
      <c r="AV113" s="998"/>
      <c r="AW113" s="998"/>
      <c r="AX113" s="998"/>
      <c r="AY113" s="998"/>
      <c r="AZ113" s="873" t="s">
        <v>444</v>
      </c>
      <c r="BA113" s="808"/>
      <c r="BB113" s="808"/>
      <c r="BC113" s="808"/>
      <c r="BD113" s="808"/>
      <c r="BE113" s="808"/>
      <c r="BF113" s="808"/>
      <c r="BG113" s="808"/>
      <c r="BH113" s="808"/>
      <c r="BI113" s="808"/>
      <c r="BJ113" s="808"/>
      <c r="BK113" s="808"/>
      <c r="BL113" s="808"/>
      <c r="BM113" s="808"/>
      <c r="BN113" s="808"/>
      <c r="BO113" s="808"/>
      <c r="BP113" s="809"/>
      <c r="BQ113" s="874">
        <v>13279</v>
      </c>
      <c r="BR113" s="875"/>
      <c r="BS113" s="875"/>
      <c r="BT113" s="875"/>
      <c r="BU113" s="875"/>
      <c r="BV113" s="875" t="s">
        <v>132</v>
      </c>
      <c r="BW113" s="875"/>
      <c r="BX113" s="875"/>
      <c r="BY113" s="875"/>
      <c r="BZ113" s="875"/>
      <c r="CA113" s="875" t="s">
        <v>432</v>
      </c>
      <c r="CB113" s="875"/>
      <c r="CC113" s="875"/>
      <c r="CD113" s="875"/>
      <c r="CE113" s="875"/>
      <c r="CF113" s="936" t="s">
        <v>132</v>
      </c>
      <c r="CG113" s="937"/>
      <c r="CH113" s="937"/>
      <c r="CI113" s="937"/>
      <c r="CJ113" s="937"/>
      <c r="CK113" s="992"/>
      <c r="CL113" s="879"/>
      <c r="CM113" s="882" t="s">
        <v>445</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431</v>
      </c>
      <c r="DH113" s="838"/>
      <c r="DI113" s="838"/>
      <c r="DJ113" s="838"/>
      <c r="DK113" s="839"/>
      <c r="DL113" s="840" t="s">
        <v>431</v>
      </c>
      <c r="DM113" s="838"/>
      <c r="DN113" s="838"/>
      <c r="DO113" s="838"/>
      <c r="DP113" s="839"/>
      <c r="DQ113" s="840" t="s">
        <v>132</v>
      </c>
      <c r="DR113" s="838"/>
      <c r="DS113" s="838"/>
      <c r="DT113" s="838"/>
      <c r="DU113" s="839"/>
      <c r="DV113" s="885" t="s">
        <v>132</v>
      </c>
      <c r="DW113" s="886"/>
      <c r="DX113" s="886"/>
      <c r="DY113" s="886"/>
      <c r="DZ113" s="887"/>
    </row>
    <row r="114" spans="1:130" s="226" customFormat="1" ht="26.25" customHeight="1">
      <c r="A114" s="979"/>
      <c r="B114" s="980"/>
      <c r="C114" s="808" t="s">
        <v>446</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23737</v>
      </c>
      <c r="AB114" s="838"/>
      <c r="AC114" s="838"/>
      <c r="AD114" s="838"/>
      <c r="AE114" s="839"/>
      <c r="AF114" s="840">
        <v>13429</v>
      </c>
      <c r="AG114" s="838"/>
      <c r="AH114" s="838"/>
      <c r="AI114" s="838"/>
      <c r="AJ114" s="839"/>
      <c r="AK114" s="840" t="s">
        <v>431</v>
      </c>
      <c r="AL114" s="838"/>
      <c r="AM114" s="838"/>
      <c r="AN114" s="838"/>
      <c r="AO114" s="839"/>
      <c r="AP114" s="885" t="s">
        <v>431</v>
      </c>
      <c r="AQ114" s="886"/>
      <c r="AR114" s="886"/>
      <c r="AS114" s="886"/>
      <c r="AT114" s="887"/>
      <c r="AU114" s="997"/>
      <c r="AV114" s="998"/>
      <c r="AW114" s="998"/>
      <c r="AX114" s="998"/>
      <c r="AY114" s="998"/>
      <c r="AZ114" s="873" t="s">
        <v>447</v>
      </c>
      <c r="BA114" s="808"/>
      <c r="BB114" s="808"/>
      <c r="BC114" s="808"/>
      <c r="BD114" s="808"/>
      <c r="BE114" s="808"/>
      <c r="BF114" s="808"/>
      <c r="BG114" s="808"/>
      <c r="BH114" s="808"/>
      <c r="BI114" s="808"/>
      <c r="BJ114" s="808"/>
      <c r="BK114" s="808"/>
      <c r="BL114" s="808"/>
      <c r="BM114" s="808"/>
      <c r="BN114" s="808"/>
      <c r="BO114" s="808"/>
      <c r="BP114" s="809"/>
      <c r="BQ114" s="874">
        <v>707069</v>
      </c>
      <c r="BR114" s="875"/>
      <c r="BS114" s="875"/>
      <c r="BT114" s="875"/>
      <c r="BU114" s="875"/>
      <c r="BV114" s="875">
        <v>841472</v>
      </c>
      <c r="BW114" s="875"/>
      <c r="BX114" s="875"/>
      <c r="BY114" s="875"/>
      <c r="BZ114" s="875"/>
      <c r="CA114" s="875">
        <v>946230</v>
      </c>
      <c r="CB114" s="875"/>
      <c r="CC114" s="875"/>
      <c r="CD114" s="875"/>
      <c r="CE114" s="875"/>
      <c r="CF114" s="936">
        <v>16.3</v>
      </c>
      <c r="CG114" s="937"/>
      <c r="CH114" s="937"/>
      <c r="CI114" s="937"/>
      <c r="CJ114" s="937"/>
      <c r="CK114" s="992"/>
      <c r="CL114" s="879"/>
      <c r="CM114" s="882" t="s">
        <v>448</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431</v>
      </c>
      <c r="DH114" s="838"/>
      <c r="DI114" s="838"/>
      <c r="DJ114" s="838"/>
      <c r="DK114" s="839"/>
      <c r="DL114" s="840" t="s">
        <v>449</v>
      </c>
      <c r="DM114" s="838"/>
      <c r="DN114" s="838"/>
      <c r="DO114" s="838"/>
      <c r="DP114" s="839"/>
      <c r="DQ114" s="840" t="s">
        <v>132</v>
      </c>
      <c r="DR114" s="838"/>
      <c r="DS114" s="838"/>
      <c r="DT114" s="838"/>
      <c r="DU114" s="839"/>
      <c r="DV114" s="885" t="s">
        <v>132</v>
      </c>
      <c r="DW114" s="886"/>
      <c r="DX114" s="886"/>
      <c r="DY114" s="886"/>
      <c r="DZ114" s="887"/>
    </row>
    <row r="115" spans="1:130" s="226" customFormat="1" ht="26.25" customHeight="1">
      <c r="A115" s="979"/>
      <c r="B115" s="980"/>
      <c r="C115" s="808" t="s">
        <v>450</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132</v>
      </c>
      <c r="AB115" s="984"/>
      <c r="AC115" s="984"/>
      <c r="AD115" s="984"/>
      <c r="AE115" s="985"/>
      <c r="AF115" s="986" t="s">
        <v>438</v>
      </c>
      <c r="AG115" s="984"/>
      <c r="AH115" s="984"/>
      <c r="AI115" s="984"/>
      <c r="AJ115" s="985"/>
      <c r="AK115" s="986" t="s">
        <v>436</v>
      </c>
      <c r="AL115" s="984"/>
      <c r="AM115" s="984"/>
      <c r="AN115" s="984"/>
      <c r="AO115" s="985"/>
      <c r="AP115" s="987" t="s">
        <v>431</v>
      </c>
      <c r="AQ115" s="988"/>
      <c r="AR115" s="988"/>
      <c r="AS115" s="988"/>
      <c r="AT115" s="989"/>
      <c r="AU115" s="997"/>
      <c r="AV115" s="998"/>
      <c r="AW115" s="998"/>
      <c r="AX115" s="998"/>
      <c r="AY115" s="998"/>
      <c r="AZ115" s="873" t="s">
        <v>451</v>
      </c>
      <c r="BA115" s="808"/>
      <c r="BB115" s="808"/>
      <c r="BC115" s="808"/>
      <c r="BD115" s="808"/>
      <c r="BE115" s="808"/>
      <c r="BF115" s="808"/>
      <c r="BG115" s="808"/>
      <c r="BH115" s="808"/>
      <c r="BI115" s="808"/>
      <c r="BJ115" s="808"/>
      <c r="BK115" s="808"/>
      <c r="BL115" s="808"/>
      <c r="BM115" s="808"/>
      <c r="BN115" s="808"/>
      <c r="BO115" s="808"/>
      <c r="BP115" s="809"/>
      <c r="BQ115" s="874" t="s">
        <v>432</v>
      </c>
      <c r="BR115" s="875"/>
      <c r="BS115" s="875"/>
      <c r="BT115" s="875"/>
      <c r="BU115" s="875"/>
      <c r="BV115" s="875" t="s">
        <v>436</v>
      </c>
      <c r="BW115" s="875"/>
      <c r="BX115" s="875"/>
      <c r="BY115" s="875"/>
      <c r="BZ115" s="875"/>
      <c r="CA115" s="875" t="s">
        <v>431</v>
      </c>
      <c r="CB115" s="875"/>
      <c r="CC115" s="875"/>
      <c r="CD115" s="875"/>
      <c r="CE115" s="875"/>
      <c r="CF115" s="936" t="s">
        <v>432</v>
      </c>
      <c r="CG115" s="937"/>
      <c r="CH115" s="937"/>
      <c r="CI115" s="937"/>
      <c r="CJ115" s="937"/>
      <c r="CK115" s="992"/>
      <c r="CL115" s="879"/>
      <c r="CM115" s="873" t="s">
        <v>452</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453</v>
      </c>
      <c r="DH115" s="838"/>
      <c r="DI115" s="838"/>
      <c r="DJ115" s="838"/>
      <c r="DK115" s="839"/>
      <c r="DL115" s="840" t="s">
        <v>438</v>
      </c>
      <c r="DM115" s="838"/>
      <c r="DN115" s="838"/>
      <c r="DO115" s="838"/>
      <c r="DP115" s="839"/>
      <c r="DQ115" s="840" t="s">
        <v>454</v>
      </c>
      <c r="DR115" s="838"/>
      <c r="DS115" s="838"/>
      <c r="DT115" s="838"/>
      <c r="DU115" s="839"/>
      <c r="DV115" s="885" t="s">
        <v>436</v>
      </c>
      <c r="DW115" s="886"/>
      <c r="DX115" s="886"/>
      <c r="DY115" s="886"/>
      <c r="DZ115" s="887"/>
    </row>
    <row r="116" spans="1:130" s="226" customFormat="1" ht="26.25" customHeight="1">
      <c r="A116" s="981"/>
      <c r="B116" s="982"/>
      <c r="C116" s="941" t="s">
        <v>455</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436</v>
      </c>
      <c r="AB116" s="838"/>
      <c r="AC116" s="838"/>
      <c r="AD116" s="838"/>
      <c r="AE116" s="839"/>
      <c r="AF116" s="840" t="s">
        <v>436</v>
      </c>
      <c r="AG116" s="838"/>
      <c r="AH116" s="838"/>
      <c r="AI116" s="838"/>
      <c r="AJ116" s="839"/>
      <c r="AK116" s="840" t="s">
        <v>132</v>
      </c>
      <c r="AL116" s="838"/>
      <c r="AM116" s="838"/>
      <c r="AN116" s="838"/>
      <c r="AO116" s="839"/>
      <c r="AP116" s="885" t="s">
        <v>132</v>
      </c>
      <c r="AQ116" s="886"/>
      <c r="AR116" s="886"/>
      <c r="AS116" s="886"/>
      <c r="AT116" s="887"/>
      <c r="AU116" s="997"/>
      <c r="AV116" s="998"/>
      <c r="AW116" s="998"/>
      <c r="AX116" s="998"/>
      <c r="AY116" s="998"/>
      <c r="AZ116" s="924" t="s">
        <v>456</v>
      </c>
      <c r="BA116" s="925"/>
      <c r="BB116" s="925"/>
      <c r="BC116" s="925"/>
      <c r="BD116" s="925"/>
      <c r="BE116" s="925"/>
      <c r="BF116" s="925"/>
      <c r="BG116" s="925"/>
      <c r="BH116" s="925"/>
      <c r="BI116" s="925"/>
      <c r="BJ116" s="925"/>
      <c r="BK116" s="925"/>
      <c r="BL116" s="925"/>
      <c r="BM116" s="925"/>
      <c r="BN116" s="925"/>
      <c r="BO116" s="925"/>
      <c r="BP116" s="926"/>
      <c r="BQ116" s="874" t="s">
        <v>132</v>
      </c>
      <c r="BR116" s="875"/>
      <c r="BS116" s="875"/>
      <c r="BT116" s="875"/>
      <c r="BU116" s="875"/>
      <c r="BV116" s="875" t="s">
        <v>431</v>
      </c>
      <c r="BW116" s="875"/>
      <c r="BX116" s="875"/>
      <c r="BY116" s="875"/>
      <c r="BZ116" s="875"/>
      <c r="CA116" s="875" t="s">
        <v>132</v>
      </c>
      <c r="CB116" s="875"/>
      <c r="CC116" s="875"/>
      <c r="CD116" s="875"/>
      <c r="CE116" s="875"/>
      <c r="CF116" s="936" t="s">
        <v>438</v>
      </c>
      <c r="CG116" s="937"/>
      <c r="CH116" s="937"/>
      <c r="CI116" s="937"/>
      <c r="CJ116" s="937"/>
      <c r="CK116" s="992"/>
      <c r="CL116" s="879"/>
      <c r="CM116" s="882" t="s">
        <v>457</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438</v>
      </c>
      <c r="DH116" s="838"/>
      <c r="DI116" s="838"/>
      <c r="DJ116" s="838"/>
      <c r="DK116" s="839"/>
      <c r="DL116" s="840" t="s">
        <v>438</v>
      </c>
      <c r="DM116" s="838"/>
      <c r="DN116" s="838"/>
      <c r="DO116" s="838"/>
      <c r="DP116" s="839"/>
      <c r="DQ116" s="840" t="s">
        <v>431</v>
      </c>
      <c r="DR116" s="838"/>
      <c r="DS116" s="838"/>
      <c r="DT116" s="838"/>
      <c r="DU116" s="839"/>
      <c r="DV116" s="885" t="s">
        <v>438</v>
      </c>
      <c r="DW116" s="886"/>
      <c r="DX116" s="886"/>
      <c r="DY116" s="886"/>
      <c r="DZ116" s="887"/>
    </row>
    <row r="117" spans="1:130" s="226" customFormat="1" ht="26.25" customHeight="1">
      <c r="A117" s="962" t="s">
        <v>181</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458</v>
      </c>
      <c r="Z117" s="964"/>
      <c r="AA117" s="969">
        <v>1248833</v>
      </c>
      <c r="AB117" s="970"/>
      <c r="AC117" s="970"/>
      <c r="AD117" s="970"/>
      <c r="AE117" s="971"/>
      <c r="AF117" s="972">
        <v>1254612</v>
      </c>
      <c r="AG117" s="970"/>
      <c r="AH117" s="970"/>
      <c r="AI117" s="970"/>
      <c r="AJ117" s="971"/>
      <c r="AK117" s="972">
        <v>1306233</v>
      </c>
      <c r="AL117" s="970"/>
      <c r="AM117" s="970"/>
      <c r="AN117" s="970"/>
      <c r="AO117" s="971"/>
      <c r="AP117" s="973"/>
      <c r="AQ117" s="974"/>
      <c r="AR117" s="974"/>
      <c r="AS117" s="974"/>
      <c r="AT117" s="975"/>
      <c r="AU117" s="997"/>
      <c r="AV117" s="998"/>
      <c r="AW117" s="998"/>
      <c r="AX117" s="998"/>
      <c r="AY117" s="998"/>
      <c r="AZ117" s="924" t="s">
        <v>459</v>
      </c>
      <c r="BA117" s="925"/>
      <c r="BB117" s="925"/>
      <c r="BC117" s="925"/>
      <c r="BD117" s="925"/>
      <c r="BE117" s="925"/>
      <c r="BF117" s="925"/>
      <c r="BG117" s="925"/>
      <c r="BH117" s="925"/>
      <c r="BI117" s="925"/>
      <c r="BJ117" s="925"/>
      <c r="BK117" s="925"/>
      <c r="BL117" s="925"/>
      <c r="BM117" s="925"/>
      <c r="BN117" s="925"/>
      <c r="BO117" s="925"/>
      <c r="BP117" s="926"/>
      <c r="BQ117" s="874" t="s">
        <v>434</v>
      </c>
      <c r="BR117" s="875"/>
      <c r="BS117" s="875"/>
      <c r="BT117" s="875"/>
      <c r="BU117" s="875"/>
      <c r="BV117" s="875" t="s">
        <v>406</v>
      </c>
      <c r="BW117" s="875"/>
      <c r="BX117" s="875"/>
      <c r="BY117" s="875"/>
      <c r="BZ117" s="875"/>
      <c r="CA117" s="875" t="s">
        <v>431</v>
      </c>
      <c r="CB117" s="875"/>
      <c r="CC117" s="875"/>
      <c r="CD117" s="875"/>
      <c r="CE117" s="875"/>
      <c r="CF117" s="936" t="s">
        <v>453</v>
      </c>
      <c r="CG117" s="937"/>
      <c r="CH117" s="937"/>
      <c r="CI117" s="937"/>
      <c r="CJ117" s="937"/>
      <c r="CK117" s="992"/>
      <c r="CL117" s="879"/>
      <c r="CM117" s="882" t="s">
        <v>460</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449</v>
      </c>
      <c r="DH117" s="838"/>
      <c r="DI117" s="838"/>
      <c r="DJ117" s="838"/>
      <c r="DK117" s="839"/>
      <c r="DL117" s="840" t="s">
        <v>449</v>
      </c>
      <c r="DM117" s="838"/>
      <c r="DN117" s="838"/>
      <c r="DO117" s="838"/>
      <c r="DP117" s="839"/>
      <c r="DQ117" s="840" t="s">
        <v>431</v>
      </c>
      <c r="DR117" s="838"/>
      <c r="DS117" s="838"/>
      <c r="DT117" s="838"/>
      <c r="DU117" s="839"/>
      <c r="DV117" s="885" t="s">
        <v>432</v>
      </c>
      <c r="DW117" s="886"/>
      <c r="DX117" s="886"/>
      <c r="DY117" s="886"/>
      <c r="DZ117" s="887"/>
    </row>
    <row r="118" spans="1:130" s="226" customFormat="1" ht="26.25" customHeight="1">
      <c r="A118" s="962" t="s">
        <v>426</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424</v>
      </c>
      <c r="AB118" s="963"/>
      <c r="AC118" s="963"/>
      <c r="AD118" s="963"/>
      <c r="AE118" s="964"/>
      <c r="AF118" s="965" t="s">
        <v>302</v>
      </c>
      <c r="AG118" s="963"/>
      <c r="AH118" s="963"/>
      <c r="AI118" s="963"/>
      <c r="AJ118" s="964"/>
      <c r="AK118" s="965" t="s">
        <v>301</v>
      </c>
      <c r="AL118" s="963"/>
      <c r="AM118" s="963"/>
      <c r="AN118" s="963"/>
      <c r="AO118" s="964"/>
      <c r="AP118" s="966" t="s">
        <v>425</v>
      </c>
      <c r="AQ118" s="967"/>
      <c r="AR118" s="967"/>
      <c r="AS118" s="967"/>
      <c r="AT118" s="968"/>
      <c r="AU118" s="997"/>
      <c r="AV118" s="998"/>
      <c r="AW118" s="998"/>
      <c r="AX118" s="998"/>
      <c r="AY118" s="998"/>
      <c r="AZ118" s="940" t="s">
        <v>461</v>
      </c>
      <c r="BA118" s="941"/>
      <c r="BB118" s="941"/>
      <c r="BC118" s="941"/>
      <c r="BD118" s="941"/>
      <c r="BE118" s="941"/>
      <c r="BF118" s="941"/>
      <c r="BG118" s="941"/>
      <c r="BH118" s="941"/>
      <c r="BI118" s="941"/>
      <c r="BJ118" s="941"/>
      <c r="BK118" s="941"/>
      <c r="BL118" s="941"/>
      <c r="BM118" s="941"/>
      <c r="BN118" s="941"/>
      <c r="BO118" s="941"/>
      <c r="BP118" s="942"/>
      <c r="BQ118" s="943" t="s">
        <v>431</v>
      </c>
      <c r="BR118" s="906"/>
      <c r="BS118" s="906"/>
      <c r="BT118" s="906"/>
      <c r="BU118" s="906"/>
      <c r="BV118" s="906" t="s">
        <v>432</v>
      </c>
      <c r="BW118" s="906"/>
      <c r="BX118" s="906"/>
      <c r="BY118" s="906"/>
      <c r="BZ118" s="906"/>
      <c r="CA118" s="906" t="s">
        <v>431</v>
      </c>
      <c r="CB118" s="906"/>
      <c r="CC118" s="906"/>
      <c r="CD118" s="906"/>
      <c r="CE118" s="906"/>
      <c r="CF118" s="936" t="s">
        <v>431</v>
      </c>
      <c r="CG118" s="937"/>
      <c r="CH118" s="937"/>
      <c r="CI118" s="937"/>
      <c r="CJ118" s="937"/>
      <c r="CK118" s="992"/>
      <c r="CL118" s="879"/>
      <c r="CM118" s="882" t="s">
        <v>462</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434</v>
      </c>
      <c r="DH118" s="838"/>
      <c r="DI118" s="838"/>
      <c r="DJ118" s="838"/>
      <c r="DK118" s="839"/>
      <c r="DL118" s="840" t="s">
        <v>432</v>
      </c>
      <c r="DM118" s="838"/>
      <c r="DN118" s="838"/>
      <c r="DO118" s="838"/>
      <c r="DP118" s="839"/>
      <c r="DQ118" s="840" t="s">
        <v>431</v>
      </c>
      <c r="DR118" s="838"/>
      <c r="DS118" s="838"/>
      <c r="DT118" s="838"/>
      <c r="DU118" s="839"/>
      <c r="DV118" s="885" t="s">
        <v>454</v>
      </c>
      <c r="DW118" s="886"/>
      <c r="DX118" s="886"/>
      <c r="DY118" s="886"/>
      <c r="DZ118" s="887"/>
    </row>
    <row r="119" spans="1:130" s="226" customFormat="1" ht="26.25" customHeight="1">
      <c r="A119" s="876" t="s">
        <v>429</v>
      </c>
      <c r="B119" s="877"/>
      <c r="C119" s="952" t="s">
        <v>430</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434</v>
      </c>
      <c r="AB119" s="956"/>
      <c r="AC119" s="956"/>
      <c r="AD119" s="956"/>
      <c r="AE119" s="957"/>
      <c r="AF119" s="958" t="s">
        <v>132</v>
      </c>
      <c r="AG119" s="956"/>
      <c r="AH119" s="956"/>
      <c r="AI119" s="956"/>
      <c r="AJ119" s="957"/>
      <c r="AK119" s="958" t="s">
        <v>432</v>
      </c>
      <c r="AL119" s="956"/>
      <c r="AM119" s="956"/>
      <c r="AN119" s="956"/>
      <c r="AO119" s="957"/>
      <c r="AP119" s="959" t="s">
        <v>436</v>
      </c>
      <c r="AQ119" s="960"/>
      <c r="AR119" s="960"/>
      <c r="AS119" s="960"/>
      <c r="AT119" s="961"/>
      <c r="AU119" s="999"/>
      <c r="AV119" s="1000"/>
      <c r="AW119" s="1000"/>
      <c r="AX119" s="1000"/>
      <c r="AY119" s="1000"/>
      <c r="AZ119" s="257" t="s">
        <v>181</v>
      </c>
      <c r="BA119" s="257"/>
      <c r="BB119" s="257"/>
      <c r="BC119" s="257"/>
      <c r="BD119" s="257"/>
      <c r="BE119" s="257"/>
      <c r="BF119" s="257"/>
      <c r="BG119" s="257"/>
      <c r="BH119" s="257"/>
      <c r="BI119" s="257"/>
      <c r="BJ119" s="257"/>
      <c r="BK119" s="257"/>
      <c r="BL119" s="257"/>
      <c r="BM119" s="257"/>
      <c r="BN119" s="257"/>
      <c r="BO119" s="938" t="s">
        <v>463</v>
      </c>
      <c r="BP119" s="939"/>
      <c r="BQ119" s="943">
        <v>13781519</v>
      </c>
      <c r="BR119" s="906"/>
      <c r="BS119" s="906"/>
      <c r="BT119" s="906"/>
      <c r="BU119" s="906"/>
      <c r="BV119" s="906">
        <v>13696084</v>
      </c>
      <c r="BW119" s="906"/>
      <c r="BX119" s="906"/>
      <c r="BY119" s="906"/>
      <c r="BZ119" s="906"/>
      <c r="CA119" s="906">
        <v>13839880</v>
      </c>
      <c r="CB119" s="906"/>
      <c r="CC119" s="906"/>
      <c r="CD119" s="906"/>
      <c r="CE119" s="906"/>
      <c r="CF119" s="804"/>
      <c r="CG119" s="805"/>
      <c r="CH119" s="805"/>
      <c r="CI119" s="805"/>
      <c r="CJ119" s="895"/>
      <c r="CK119" s="993"/>
      <c r="CL119" s="881"/>
      <c r="CM119" s="899" t="s">
        <v>464</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454</v>
      </c>
      <c r="DH119" s="821"/>
      <c r="DI119" s="821"/>
      <c r="DJ119" s="821"/>
      <c r="DK119" s="822"/>
      <c r="DL119" s="823" t="s">
        <v>431</v>
      </c>
      <c r="DM119" s="821"/>
      <c r="DN119" s="821"/>
      <c r="DO119" s="821"/>
      <c r="DP119" s="822"/>
      <c r="DQ119" s="823" t="s">
        <v>434</v>
      </c>
      <c r="DR119" s="821"/>
      <c r="DS119" s="821"/>
      <c r="DT119" s="821"/>
      <c r="DU119" s="822"/>
      <c r="DV119" s="909" t="s">
        <v>431</v>
      </c>
      <c r="DW119" s="910"/>
      <c r="DX119" s="910"/>
      <c r="DY119" s="910"/>
      <c r="DZ119" s="911"/>
    </row>
    <row r="120" spans="1:130" s="226" customFormat="1" ht="26.25" customHeight="1">
      <c r="A120" s="878"/>
      <c r="B120" s="879"/>
      <c r="C120" s="882" t="s">
        <v>437</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449</v>
      </c>
      <c r="AB120" s="838"/>
      <c r="AC120" s="838"/>
      <c r="AD120" s="838"/>
      <c r="AE120" s="839"/>
      <c r="AF120" s="840" t="s">
        <v>432</v>
      </c>
      <c r="AG120" s="838"/>
      <c r="AH120" s="838"/>
      <c r="AI120" s="838"/>
      <c r="AJ120" s="839"/>
      <c r="AK120" s="840" t="s">
        <v>436</v>
      </c>
      <c r="AL120" s="838"/>
      <c r="AM120" s="838"/>
      <c r="AN120" s="838"/>
      <c r="AO120" s="839"/>
      <c r="AP120" s="885" t="s">
        <v>431</v>
      </c>
      <c r="AQ120" s="886"/>
      <c r="AR120" s="886"/>
      <c r="AS120" s="886"/>
      <c r="AT120" s="887"/>
      <c r="AU120" s="944" t="s">
        <v>465</v>
      </c>
      <c r="AV120" s="945"/>
      <c r="AW120" s="945"/>
      <c r="AX120" s="945"/>
      <c r="AY120" s="946"/>
      <c r="AZ120" s="921" t="s">
        <v>466</v>
      </c>
      <c r="BA120" s="866"/>
      <c r="BB120" s="866"/>
      <c r="BC120" s="866"/>
      <c r="BD120" s="866"/>
      <c r="BE120" s="866"/>
      <c r="BF120" s="866"/>
      <c r="BG120" s="866"/>
      <c r="BH120" s="866"/>
      <c r="BI120" s="866"/>
      <c r="BJ120" s="866"/>
      <c r="BK120" s="866"/>
      <c r="BL120" s="866"/>
      <c r="BM120" s="866"/>
      <c r="BN120" s="866"/>
      <c r="BO120" s="866"/>
      <c r="BP120" s="867"/>
      <c r="BQ120" s="922">
        <v>8164021</v>
      </c>
      <c r="BR120" s="903"/>
      <c r="BS120" s="903"/>
      <c r="BT120" s="903"/>
      <c r="BU120" s="903"/>
      <c r="BV120" s="903">
        <v>7305837</v>
      </c>
      <c r="BW120" s="903"/>
      <c r="BX120" s="903"/>
      <c r="BY120" s="903"/>
      <c r="BZ120" s="903"/>
      <c r="CA120" s="903">
        <v>7878928</v>
      </c>
      <c r="CB120" s="903"/>
      <c r="CC120" s="903"/>
      <c r="CD120" s="903"/>
      <c r="CE120" s="903"/>
      <c r="CF120" s="927">
        <v>135.9</v>
      </c>
      <c r="CG120" s="928"/>
      <c r="CH120" s="928"/>
      <c r="CI120" s="928"/>
      <c r="CJ120" s="928"/>
      <c r="CK120" s="929" t="s">
        <v>467</v>
      </c>
      <c r="CL120" s="913"/>
      <c r="CM120" s="913"/>
      <c r="CN120" s="913"/>
      <c r="CO120" s="914"/>
      <c r="CP120" s="933" t="s">
        <v>468</v>
      </c>
      <c r="CQ120" s="934"/>
      <c r="CR120" s="934"/>
      <c r="CS120" s="934"/>
      <c r="CT120" s="934"/>
      <c r="CU120" s="934"/>
      <c r="CV120" s="934"/>
      <c r="CW120" s="934"/>
      <c r="CX120" s="934"/>
      <c r="CY120" s="934"/>
      <c r="CZ120" s="934"/>
      <c r="DA120" s="934"/>
      <c r="DB120" s="934"/>
      <c r="DC120" s="934"/>
      <c r="DD120" s="934"/>
      <c r="DE120" s="934"/>
      <c r="DF120" s="935"/>
      <c r="DG120" s="922">
        <v>4874211</v>
      </c>
      <c r="DH120" s="903"/>
      <c r="DI120" s="903"/>
      <c r="DJ120" s="903"/>
      <c r="DK120" s="903"/>
      <c r="DL120" s="903">
        <v>4616576</v>
      </c>
      <c r="DM120" s="903"/>
      <c r="DN120" s="903"/>
      <c r="DO120" s="903"/>
      <c r="DP120" s="903"/>
      <c r="DQ120" s="903">
        <v>4320552</v>
      </c>
      <c r="DR120" s="903"/>
      <c r="DS120" s="903"/>
      <c r="DT120" s="903"/>
      <c r="DU120" s="903"/>
      <c r="DV120" s="904">
        <v>74.5</v>
      </c>
      <c r="DW120" s="904"/>
      <c r="DX120" s="904"/>
      <c r="DY120" s="904"/>
      <c r="DZ120" s="905"/>
    </row>
    <row r="121" spans="1:130" s="226" customFormat="1" ht="26.25" customHeight="1">
      <c r="A121" s="878"/>
      <c r="B121" s="879"/>
      <c r="C121" s="924" t="s">
        <v>469</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431</v>
      </c>
      <c r="AB121" s="838"/>
      <c r="AC121" s="838"/>
      <c r="AD121" s="838"/>
      <c r="AE121" s="839"/>
      <c r="AF121" s="840" t="s">
        <v>454</v>
      </c>
      <c r="AG121" s="838"/>
      <c r="AH121" s="838"/>
      <c r="AI121" s="838"/>
      <c r="AJ121" s="839"/>
      <c r="AK121" s="840" t="s">
        <v>406</v>
      </c>
      <c r="AL121" s="838"/>
      <c r="AM121" s="838"/>
      <c r="AN121" s="838"/>
      <c r="AO121" s="839"/>
      <c r="AP121" s="885" t="s">
        <v>431</v>
      </c>
      <c r="AQ121" s="886"/>
      <c r="AR121" s="886"/>
      <c r="AS121" s="886"/>
      <c r="AT121" s="887"/>
      <c r="AU121" s="947"/>
      <c r="AV121" s="948"/>
      <c r="AW121" s="948"/>
      <c r="AX121" s="948"/>
      <c r="AY121" s="949"/>
      <c r="AZ121" s="873" t="s">
        <v>470</v>
      </c>
      <c r="BA121" s="808"/>
      <c r="BB121" s="808"/>
      <c r="BC121" s="808"/>
      <c r="BD121" s="808"/>
      <c r="BE121" s="808"/>
      <c r="BF121" s="808"/>
      <c r="BG121" s="808"/>
      <c r="BH121" s="808"/>
      <c r="BI121" s="808"/>
      <c r="BJ121" s="808"/>
      <c r="BK121" s="808"/>
      <c r="BL121" s="808"/>
      <c r="BM121" s="808"/>
      <c r="BN121" s="808"/>
      <c r="BO121" s="808"/>
      <c r="BP121" s="809"/>
      <c r="BQ121" s="874">
        <v>3692560</v>
      </c>
      <c r="BR121" s="875"/>
      <c r="BS121" s="875"/>
      <c r="BT121" s="875"/>
      <c r="BU121" s="875"/>
      <c r="BV121" s="875">
        <v>3481876</v>
      </c>
      <c r="BW121" s="875"/>
      <c r="BX121" s="875"/>
      <c r="BY121" s="875"/>
      <c r="BZ121" s="875"/>
      <c r="CA121" s="875">
        <v>3272609</v>
      </c>
      <c r="CB121" s="875"/>
      <c r="CC121" s="875"/>
      <c r="CD121" s="875"/>
      <c r="CE121" s="875"/>
      <c r="CF121" s="936">
        <v>56.4</v>
      </c>
      <c r="CG121" s="937"/>
      <c r="CH121" s="937"/>
      <c r="CI121" s="937"/>
      <c r="CJ121" s="937"/>
      <c r="CK121" s="930"/>
      <c r="CL121" s="916"/>
      <c r="CM121" s="916"/>
      <c r="CN121" s="916"/>
      <c r="CO121" s="917"/>
      <c r="CP121" s="896" t="s">
        <v>471</v>
      </c>
      <c r="CQ121" s="897"/>
      <c r="CR121" s="897"/>
      <c r="CS121" s="897"/>
      <c r="CT121" s="897"/>
      <c r="CU121" s="897"/>
      <c r="CV121" s="897"/>
      <c r="CW121" s="897"/>
      <c r="CX121" s="897"/>
      <c r="CY121" s="897"/>
      <c r="CZ121" s="897"/>
      <c r="DA121" s="897"/>
      <c r="DB121" s="897"/>
      <c r="DC121" s="897"/>
      <c r="DD121" s="897"/>
      <c r="DE121" s="897"/>
      <c r="DF121" s="898"/>
      <c r="DG121" s="874">
        <v>6345</v>
      </c>
      <c r="DH121" s="875"/>
      <c r="DI121" s="875"/>
      <c r="DJ121" s="875"/>
      <c r="DK121" s="875"/>
      <c r="DL121" s="875">
        <v>9358</v>
      </c>
      <c r="DM121" s="875"/>
      <c r="DN121" s="875"/>
      <c r="DO121" s="875"/>
      <c r="DP121" s="875"/>
      <c r="DQ121" s="875">
        <v>8546</v>
      </c>
      <c r="DR121" s="875"/>
      <c r="DS121" s="875"/>
      <c r="DT121" s="875"/>
      <c r="DU121" s="875"/>
      <c r="DV121" s="852">
        <v>0.1</v>
      </c>
      <c r="DW121" s="852"/>
      <c r="DX121" s="852"/>
      <c r="DY121" s="852"/>
      <c r="DZ121" s="853"/>
    </row>
    <row r="122" spans="1:130" s="226" customFormat="1" ht="26.25" customHeight="1">
      <c r="A122" s="878"/>
      <c r="B122" s="879"/>
      <c r="C122" s="882" t="s">
        <v>448</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431</v>
      </c>
      <c r="AB122" s="838"/>
      <c r="AC122" s="838"/>
      <c r="AD122" s="838"/>
      <c r="AE122" s="839"/>
      <c r="AF122" s="840" t="s">
        <v>434</v>
      </c>
      <c r="AG122" s="838"/>
      <c r="AH122" s="838"/>
      <c r="AI122" s="838"/>
      <c r="AJ122" s="839"/>
      <c r="AK122" s="840" t="s">
        <v>472</v>
      </c>
      <c r="AL122" s="838"/>
      <c r="AM122" s="838"/>
      <c r="AN122" s="838"/>
      <c r="AO122" s="839"/>
      <c r="AP122" s="885" t="s">
        <v>406</v>
      </c>
      <c r="AQ122" s="886"/>
      <c r="AR122" s="886"/>
      <c r="AS122" s="886"/>
      <c r="AT122" s="887"/>
      <c r="AU122" s="947"/>
      <c r="AV122" s="948"/>
      <c r="AW122" s="948"/>
      <c r="AX122" s="948"/>
      <c r="AY122" s="949"/>
      <c r="AZ122" s="940" t="s">
        <v>473</v>
      </c>
      <c r="BA122" s="941"/>
      <c r="BB122" s="941"/>
      <c r="BC122" s="941"/>
      <c r="BD122" s="941"/>
      <c r="BE122" s="941"/>
      <c r="BF122" s="941"/>
      <c r="BG122" s="941"/>
      <c r="BH122" s="941"/>
      <c r="BI122" s="941"/>
      <c r="BJ122" s="941"/>
      <c r="BK122" s="941"/>
      <c r="BL122" s="941"/>
      <c r="BM122" s="941"/>
      <c r="BN122" s="941"/>
      <c r="BO122" s="941"/>
      <c r="BP122" s="942"/>
      <c r="BQ122" s="943">
        <v>10162766</v>
      </c>
      <c r="BR122" s="906"/>
      <c r="BS122" s="906"/>
      <c r="BT122" s="906"/>
      <c r="BU122" s="906"/>
      <c r="BV122" s="906">
        <v>9926040</v>
      </c>
      <c r="BW122" s="906"/>
      <c r="BX122" s="906"/>
      <c r="BY122" s="906"/>
      <c r="BZ122" s="906"/>
      <c r="CA122" s="906">
        <v>9851515</v>
      </c>
      <c r="CB122" s="906"/>
      <c r="CC122" s="906"/>
      <c r="CD122" s="906"/>
      <c r="CE122" s="906"/>
      <c r="CF122" s="907">
        <v>169.9</v>
      </c>
      <c r="CG122" s="908"/>
      <c r="CH122" s="908"/>
      <c r="CI122" s="908"/>
      <c r="CJ122" s="908"/>
      <c r="CK122" s="930"/>
      <c r="CL122" s="916"/>
      <c r="CM122" s="916"/>
      <c r="CN122" s="916"/>
      <c r="CO122" s="917"/>
      <c r="CP122" s="896" t="s">
        <v>474</v>
      </c>
      <c r="CQ122" s="897"/>
      <c r="CR122" s="897"/>
      <c r="CS122" s="897"/>
      <c r="CT122" s="897"/>
      <c r="CU122" s="897"/>
      <c r="CV122" s="897"/>
      <c r="CW122" s="897"/>
      <c r="CX122" s="897"/>
      <c r="CY122" s="897"/>
      <c r="CZ122" s="897"/>
      <c r="DA122" s="897"/>
      <c r="DB122" s="897"/>
      <c r="DC122" s="897"/>
      <c r="DD122" s="897"/>
      <c r="DE122" s="897"/>
      <c r="DF122" s="898"/>
      <c r="DG122" s="874">
        <v>98</v>
      </c>
      <c r="DH122" s="875"/>
      <c r="DI122" s="875"/>
      <c r="DJ122" s="875"/>
      <c r="DK122" s="875"/>
      <c r="DL122" s="875" t="s">
        <v>406</v>
      </c>
      <c r="DM122" s="875"/>
      <c r="DN122" s="875"/>
      <c r="DO122" s="875"/>
      <c r="DP122" s="875"/>
      <c r="DQ122" s="875" t="s">
        <v>453</v>
      </c>
      <c r="DR122" s="875"/>
      <c r="DS122" s="875"/>
      <c r="DT122" s="875"/>
      <c r="DU122" s="875"/>
      <c r="DV122" s="852" t="s">
        <v>434</v>
      </c>
      <c r="DW122" s="852"/>
      <c r="DX122" s="852"/>
      <c r="DY122" s="852"/>
      <c r="DZ122" s="853"/>
    </row>
    <row r="123" spans="1:130" s="226" customFormat="1" ht="26.25" customHeight="1">
      <c r="A123" s="878"/>
      <c r="B123" s="879"/>
      <c r="C123" s="882" t="s">
        <v>457</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431</v>
      </c>
      <c r="AB123" s="838"/>
      <c r="AC123" s="838"/>
      <c r="AD123" s="838"/>
      <c r="AE123" s="839"/>
      <c r="AF123" s="840" t="s">
        <v>432</v>
      </c>
      <c r="AG123" s="838"/>
      <c r="AH123" s="838"/>
      <c r="AI123" s="838"/>
      <c r="AJ123" s="839"/>
      <c r="AK123" s="840" t="s">
        <v>434</v>
      </c>
      <c r="AL123" s="838"/>
      <c r="AM123" s="838"/>
      <c r="AN123" s="838"/>
      <c r="AO123" s="839"/>
      <c r="AP123" s="885" t="s">
        <v>472</v>
      </c>
      <c r="AQ123" s="886"/>
      <c r="AR123" s="886"/>
      <c r="AS123" s="886"/>
      <c r="AT123" s="887"/>
      <c r="AU123" s="950"/>
      <c r="AV123" s="951"/>
      <c r="AW123" s="951"/>
      <c r="AX123" s="951"/>
      <c r="AY123" s="951"/>
      <c r="AZ123" s="257" t="s">
        <v>181</v>
      </c>
      <c r="BA123" s="257"/>
      <c r="BB123" s="257"/>
      <c r="BC123" s="257"/>
      <c r="BD123" s="257"/>
      <c r="BE123" s="257"/>
      <c r="BF123" s="257"/>
      <c r="BG123" s="257"/>
      <c r="BH123" s="257"/>
      <c r="BI123" s="257"/>
      <c r="BJ123" s="257"/>
      <c r="BK123" s="257"/>
      <c r="BL123" s="257"/>
      <c r="BM123" s="257"/>
      <c r="BN123" s="257"/>
      <c r="BO123" s="938" t="s">
        <v>475</v>
      </c>
      <c r="BP123" s="939"/>
      <c r="BQ123" s="893">
        <v>22019347</v>
      </c>
      <c r="BR123" s="894"/>
      <c r="BS123" s="894"/>
      <c r="BT123" s="894"/>
      <c r="BU123" s="894"/>
      <c r="BV123" s="894">
        <v>20713753</v>
      </c>
      <c r="BW123" s="894"/>
      <c r="BX123" s="894"/>
      <c r="BY123" s="894"/>
      <c r="BZ123" s="894"/>
      <c r="CA123" s="894">
        <v>21003052</v>
      </c>
      <c r="CB123" s="894"/>
      <c r="CC123" s="894"/>
      <c r="CD123" s="894"/>
      <c r="CE123" s="894"/>
      <c r="CF123" s="804"/>
      <c r="CG123" s="805"/>
      <c r="CH123" s="805"/>
      <c r="CI123" s="805"/>
      <c r="CJ123" s="895"/>
      <c r="CK123" s="930"/>
      <c r="CL123" s="916"/>
      <c r="CM123" s="916"/>
      <c r="CN123" s="916"/>
      <c r="CO123" s="917"/>
      <c r="CP123" s="896" t="s">
        <v>476</v>
      </c>
      <c r="CQ123" s="897"/>
      <c r="CR123" s="897"/>
      <c r="CS123" s="897"/>
      <c r="CT123" s="897"/>
      <c r="CU123" s="897"/>
      <c r="CV123" s="897"/>
      <c r="CW123" s="897"/>
      <c r="CX123" s="897"/>
      <c r="CY123" s="897"/>
      <c r="CZ123" s="897"/>
      <c r="DA123" s="897"/>
      <c r="DB123" s="897"/>
      <c r="DC123" s="897"/>
      <c r="DD123" s="897"/>
      <c r="DE123" s="897"/>
      <c r="DF123" s="898"/>
      <c r="DG123" s="837" t="s">
        <v>472</v>
      </c>
      <c r="DH123" s="838"/>
      <c r="DI123" s="838"/>
      <c r="DJ123" s="838"/>
      <c r="DK123" s="839"/>
      <c r="DL123" s="840" t="s">
        <v>406</v>
      </c>
      <c r="DM123" s="838"/>
      <c r="DN123" s="838"/>
      <c r="DO123" s="838"/>
      <c r="DP123" s="839"/>
      <c r="DQ123" s="840" t="s">
        <v>132</v>
      </c>
      <c r="DR123" s="838"/>
      <c r="DS123" s="838"/>
      <c r="DT123" s="838"/>
      <c r="DU123" s="839"/>
      <c r="DV123" s="885" t="s">
        <v>472</v>
      </c>
      <c r="DW123" s="886"/>
      <c r="DX123" s="886"/>
      <c r="DY123" s="886"/>
      <c r="DZ123" s="887"/>
    </row>
    <row r="124" spans="1:130" s="226" customFormat="1" ht="26.25" customHeight="1" thickBot="1">
      <c r="A124" s="878"/>
      <c r="B124" s="879"/>
      <c r="C124" s="882" t="s">
        <v>460</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432</v>
      </c>
      <c r="AB124" s="838"/>
      <c r="AC124" s="838"/>
      <c r="AD124" s="838"/>
      <c r="AE124" s="839"/>
      <c r="AF124" s="840" t="s">
        <v>406</v>
      </c>
      <c r="AG124" s="838"/>
      <c r="AH124" s="838"/>
      <c r="AI124" s="838"/>
      <c r="AJ124" s="839"/>
      <c r="AK124" s="840" t="s">
        <v>472</v>
      </c>
      <c r="AL124" s="838"/>
      <c r="AM124" s="838"/>
      <c r="AN124" s="838"/>
      <c r="AO124" s="839"/>
      <c r="AP124" s="885" t="s">
        <v>132</v>
      </c>
      <c r="AQ124" s="886"/>
      <c r="AR124" s="886"/>
      <c r="AS124" s="886"/>
      <c r="AT124" s="887"/>
      <c r="AU124" s="888" t="s">
        <v>477</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434</v>
      </c>
      <c r="BR124" s="892"/>
      <c r="BS124" s="892"/>
      <c r="BT124" s="892"/>
      <c r="BU124" s="892"/>
      <c r="BV124" s="892" t="s">
        <v>432</v>
      </c>
      <c r="BW124" s="892"/>
      <c r="BX124" s="892"/>
      <c r="BY124" s="892"/>
      <c r="BZ124" s="892"/>
      <c r="CA124" s="892" t="s">
        <v>132</v>
      </c>
      <c r="CB124" s="892"/>
      <c r="CC124" s="892"/>
      <c r="CD124" s="892"/>
      <c r="CE124" s="892"/>
      <c r="CF124" s="782"/>
      <c r="CG124" s="783"/>
      <c r="CH124" s="783"/>
      <c r="CI124" s="783"/>
      <c r="CJ124" s="923"/>
      <c r="CK124" s="931"/>
      <c r="CL124" s="931"/>
      <c r="CM124" s="931"/>
      <c r="CN124" s="931"/>
      <c r="CO124" s="932"/>
      <c r="CP124" s="896" t="s">
        <v>478</v>
      </c>
      <c r="CQ124" s="897"/>
      <c r="CR124" s="897"/>
      <c r="CS124" s="897"/>
      <c r="CT124" s="897"/>
      <c r="CU124" s="897"/>
      <c r="CV124" s="897"/>
      <c r="CW124" s="897"/>
      <c r="CX124" s="897"/>
      <c r="CY124" s="897"/>
      <c r="CZ124" s="897"/>
      <c r="DA124" s="897"/>
      <c r="DB124" s="897"/>
      <c r="DC124" s="897"/>
      <c r="DD124" s="897"/>
      <c r="DE124" s="897"/>
      <c r="DF124" s="898"/>
      <c r="DG124" s="820" t="s">
        <v>472</v>
      </c>
      <c r="DH124" s="821"/>
      <c r="DI124" s="821"/>
      <c r="DJ124" s="821"/>
      <c r="DK124" s="822"/>
      <c r="DL124" s="823" t="s">
        <v>449</v>
      </c>
      <c r="DM124" s="821"/>
      <c r="DN124" s="821"/>
      <c r="DO124" s="821"/>
      <c r="DP124" s="822"/>
      <c r="DQ124" s="823" t="s">
        <v>453</v>
      </c>
      <c r="DR124" s="821"/>
      <c r="DS124" s="821"/>
      <c r="DT124" s="821"/>
      <c r="DU124" s="822"/>
      <c r="DV124" s="909" t="s">
        <v>431</v>
      </c>
      <c r="DW124" s="910"/>
      <c r="DX124" s="910"/>
      <c r="DY124" s="910"/>
      <c r="DZ124" s="911"/>
    </row>
    <row r="125" spans="1:130" s="226" customFormat="1" ht="26.25" customHeight="1">
      <c r="A125" s="878"/>
      <c r="B125" s="879"/>
      <c r="C125" s="882" t="s">
        <v>462</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472</v>
      </c>
      <c r="AB125" s="838"/>
      <c r="AC125" s="838"/>
      <c r="AD125" s="838"/>
      <c r="AE125" s="839"/>
      <c r="AF125" s="840" t="s">
        <v>132</v>
      </c>
      <c r="AG125" s="838"/>
      <c r="AH125" s="838"/>
      <c r="AI125" s="838"/>
      <c r="AJ125" s="839"/>
      <c r="AK125" s="840" t="s">
        <v>453</v>
      </c>
      <c r="AL125" s="838"/>
      <c r="AM125" s="838"/>
      <c r="AN125" s="838"/>
      <c r="AO125" s="839"/>
      <c r="AP125" s="885" t="s">
        <v>453</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479</v>
      </c>
      <c r="CL125" s="913"/>
      <c r="CM125" s="913"/>
      <c r="CN125" s="913"/>
      <c r="CO125" s="914"/>
      <c r="CP125" s="921" t="s">
        <v>480</v>
      </c>
      <c r="CQ125" s="866"/>
      <c r="CR125" s="866"/>
      <c r="CS125" s="866"/>
      <c r="CT125" s="866"/>
      <c r="CU125" s="866"/>
      <c r="CV125" s="866"/>
      <c r="CW125" s="866"/>
      <c r="CX125" s="866"/>
      <c r="CY125" s="866"/>
      <c r="CZ125" s="866"/>
      <c r="DA125" s="866"/>
      <c r="DB125" s="866"/>
      <c r="DC125" s="866"/>
      <c r="DD125" s="866"/>
      <c r="DE125" s="866"/>
      <c r="DF125" s="867"/>
      <c r="DG125" s="922" t="s">
        <v>453</v>
      </c>
      <c r="DH125" s="903"/>
      <c r="DI125" s="903"/>
      <c r="DJ125" s="903"/>
      <c r="DK125" s="903"/>
      <c r="DL125" s="903" t="s">
        <v>132</v>
      </c>
      <c r="DM125" s="903"/>
      <c r="DN125" s="903"/>
      <c r="DO125" s="903"/>
      <c r="DP125" s="903"/>
      <c r="DQ125" s="903" t="s">
        <v>453</v>
      </c>
      <c r="DR125" s="903"/>
      <c r="DS125" s="903"/>
      <c r="DT125" s="903"/>
      <c r="DU125" s="903"/>
      <c r="DV125" s="904" t="s">
        <v>431</v>
      </c>
      <c r="DW125" s="904"/>
      <c r="DX125" s="904"/>
      <c r="DY125" s="904"/>
      <c r="DZ125" s="905"/>
    </row>
    <row r="126" spans="1:130" s="226" customFormat="1" ht="26.25" customHeight="1" thickBot="1">
      <c r="A126" s="878"/>
      <c r="B126" s="879"/>
      <c r="C126" s="882" t="s">
        <v>464</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434</v>
      </c>
      <c r="AB126" s="838"/>
      <c r="AC126" s="838"/>
      <c r="AD126" s="838"/>
      <c r="AE126" s="839"/>
      <c r="AF126" s="840" t="s">
        <v>453</v>
      </c>
      <c r="AG126" s="838"/>
      <c r="AH126" s="838"/>
      <c r="AI126" s="838"/>
      <c r="AJ126" s="839"/>
      <c r="AK126" s="840" t="s">
        <v>453</v>
      </c>
      <c r="AL126" s="838"/>
      <c r="AM126" s="838"/>
      <c r="AN126" s="838"/>
      <c r="AO126" s="839"/>
      <c r="AP126" s="885" t="s">
        <v>453</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481</v>
      </c>
      <c r="CQ126" s="808"/>
      <c r="CR126" s="808"/>
      <c r="CS126" s="808"/>
      <c r="CT126" s="808"/>
      <c r="CU126" s="808"/>
      <c r="CV126" s="808"/>
      <c r="CW126" s="808"/>
      <c r="CX126" s="808"/>
      <c r="CY126" s="808"/>
      <c r="CZ126" s="808"/>
      <c r="DA126" s="808"/>
      <c r="DB126" s="808"/>
      <c r="DC126" s="808"/>
      <c r="DD126" s="808"/>
      <c r="DE126" s="808"/>
      <c r="DF126" s="809"/>
      <c r="DG126" s="874" t="s">
        <v>432</v>
      </c>
      <c r="DH126" s="875"/>
      <c r="DI126" s="875"/>
      <c r="DJ126" s="875"/>
      <c r="DK126" s="875"/>
      <c r="DL126" s="875" t="s">
        <v>453</v>
      </c>
      <c r="DM126" s="875"/>
      <c r="DN126" s="875"/>
      <c r="DO126" s="875"/>
      <c r="DP126" s="875"/>
      <c r="DQ126" s="875" t="s">
        <v>434</v>
      </c>
      <c r="DR126" s="875"/>
      <c r="DS126" s="875"/>
      <c r="DT126" s="875"/>
      <c r="DU126" s="875"/>
      <c r="DV126" s="852" t="s">
        <v>472</v>
      </c>
      <c r="DW126" s="852"/>
      <c r="DX126" s="852"/>
      <c r="DY126" s="852"/>
      <c r="DZ126" s="853"/>
    </row>
    <row r="127" spans="1:130" s="226" customFormat="1" ht="26.25" customHeight="1">
      <c r="A127" s="880"/>
      <c r="B127" s="881"/>
      <c r="C127" s="899" t="s">
        <v>482</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431</v>
      </c>
      <c r="AB127" s="838"/>
      <c r="AC127" s="838"/>
      <c r="AD127" s="838"/>
      <c r="AE127" s="839"/>
      <c r="AF127" s="840" t="s">
        <v>472</v>
      </c>
      <c r="AG127" s="838"/>
      <c r="AH127" s="838"/>
      <c r="AI127" s="838"/>
      <c r="AJ127" s="839"/>
      <c r="AK127" s="840" t="s">
        <v>431</v>
      </c>
      <c r="AL127" s="838"/>
      <c r="AM127" s="838"/>
      <c r="AN127" s="838"/>
      <c r="AO127" s="839"/>
      <c r="AP127" s="885" t="s">
        <v>472</v>
      </c>
      <c r="AQ127" s="886"/>
      <c r="AR127" s="886"/>
      <c r="AS127" s="886"/>
      <c r="AT127" s="887"/>
      <c r="AU127" s="262"/>
      <c r="AV127" s="262"/>
      <c r="AW127" s="262"/>
      <c r="AX127" s="902" t="s">
        <v>483</v>
      </c>
      <c r="AY127" s="870"/>
      <c r="AZ127" s="870"/>
      <c r="BA127" s="870"/>
      <c r="BB127" s="870"/>
      <c r="BC127" s="870"/>
      <c r="BD127" s="870"/>
      <c r="BE127" s="871"/>
      <c r="BF127" s="869" t="s">
        <v>484</v>
      </c>
      <c r="BG127" s="870"/>
      <c r="BH127" s="870"/>
      <c r="BI127" s="870"/>
      <c r="BJ127" s="870"/>
      <c r="BK127" s="870"/>
      <c r="BL127" s="871"/>
      <c r="BM127" s="869" t="s">
        <v>485</v>
      </c>
      <c r="BN127" s="870"/>
      <c r="BO127" s="870"/>
      <c r="BP127" s="870"/>
      <c r="BQ127" s="870"/>
      <c r="BR127" s="870"/>
      <c r="BS127" s="871"/>
      <c r="BT127" s="869" t="s">
        <v>486</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487</v>
      </c>
      <c r="CQ127" s="808"/>
      <c r="CR127" s="808"/>
      <c r="CS127" s="808"/>
      <c r="CT127" s="808"/>
      <c r="CU127" s="808"/>
      <c r="CV127" s="808"/>
      <c r="CW127" s="808"/>
      <c r="CX127" s="808"/>
      <c r="CY127" s="808"/>
      <c r="CZ127" s="808"/>
      <c r="DA127" s="808"/>
      <c r="DB127" s="808"/>
      <c r="DC127" s="808"/>
      <c r="DD127" s="808"/>
      <c r="DE127" s="808"/>
      <c r="DF127" s="809"/>
      <c r="DG127" s="874" t="s">
        <v>453</v>
      </c>
      <c r="DH127" s="875"/>
      <c r="DI127" s="875"/>
      <c r="DJ127" s="875"/>
      <c r="DK127" s="875"/>
      <c r="DL127" s="875" t="s">
        <v>453</v>
      </c>
      <c r="DM127" s="875"/>
      <c r="DN127" s="875"/>
      <c r="DO127" s="875"/>
      <c r="DP127" s="875"/>
      <c r="DQ127" s="875" t="s">
        <v>434</v>
      </c>
      <c r="DR127" s="875"/>
      <c r="DS127" s="875"/>
      <c r="DT127" s="875"/>
      <c r="DU127" s="875"/>
      <c r="DV127" s="852" t="s">
        <v>449</v>
      </c>
      <c r="DW127" s="852"/>
      <c r="DX127" s="852"/>
      <c r="DY127" s="852"/>
      <c r="DZ127" s="853"/>
    </row>
    <row r="128" spans="1:130" s="226" customFormat="1" ht="26.25" customHeight="1" thickBot="1">
      <c r="A128" s="854" t="s">
        <v>488</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489</v>
      </c>
      <c r="X128" s="856"/>
      <c r="Y128" s="856"/>
      <c r="Z128" s="857"/>
      <c r="AA128" s="858">
        <v>388298</v>
      </c>
      <c r="AB128" s="859"/>
      <c r="AC128" s="859"/>
      <c r="AD128" s="859"/>
      <c r="AE128" s="860"/>
      <c r="AF128" s="861">
        <v>404584</v>
      </c>
      <c r="AG128" s="859"/>
      <c r="AH128" s="859"/>
      <c r="AI128" s="859"/>
      <c r="AJ128" s="860"/>
      <c r="AK128" s="861">
        <v>408624</v>
      </c>
      <c r="AL128" s="859"/>
      <c r="AM128" s="859"/>
      <c r="AN128" s="859"/>
      <c r="AO128" s="860"/>
      <c r="AP128" s="862"/>
      <c r="AQ128" s="863"/>
      <c r="AR128" s="863"/>
      <c r="AS128" s="863"/>
      <c r="AT128" s="864"/>
      <c r="AU128" s="262"/>
      <c r="AV128" s="262"/>
      <c r="AW128" s="262"/>
      <c r="AX128" s="865" t="s">
        <v>490</v>
      </c>
      <c r="AY128" s="866"/>
      <c r="AZ128" s="866"/>
      <c r="BA128" s="866"/>
      <c r="BB128" s="866"/>
      <c r="BC128" s="866"/>
      <c r="BD128" s="866"/>
      <c r="BE128" s="867"/>
      <c r="BF128" s="844" t="s">
        <v>431</v>
      </c>
      <c r="BG128" s="845"/>
      <c r="BH128" s="845"/>
      <c r="BI128" s="845"/>
      <c r="BJ128" s="845"/>
      <c r="BK128" s="845"/>
      <c r="BL128" s="868"/>
      <c r="BM128" s="844">
        <v>14.16</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491</v>
      </c>
      <c r="CQ128" s="786"/>
      <c r="CR128" s="786"/>
      <c r="CS128" s="786"/>
      <c r="CT128" s="786"/>
      <c r="CU128" s="786"/>
      <c r="CV128" s="786"/>
      <c r="CW128" s="786"/>
      <c r="CX128" s="786"/>
      <c r="CY128" s="786"/>
      <c r="CZ128" s="786"/>
      <c r="DA128" s="786"/>
      <c r="DB128" s="786"/>
      <c r="DC128" s="786"/>
      <c r="DD128" s="786"/>
      <c r="DE128" s="786"/>
      <c r="DF128" s="787"/>
      <c r="DG128" s="848" t="s">
        <v>432</v>
      </c>
      <c r="DH128" s="849"/>
      <c r="DI128" s="849"/>
      <c r="DJ128" s="849"/>
      <c r="DK128" s="849"/>
      <c r="DL128" s="849" t="s">
        <v>434</v>
      </c>
      <c r="DM128" s="849"/>
      <c r="DN128" s="849"/>
      <c r="DO128" s="849"/>
      <c r="DP128" s="849"/>
      <c r="DQ128" s="849" t="s">
        <v>449</v>
      </c>
      <c r="DR128" s="849"/>
      <c r="DS128" s="849"/>
      <c r="DT128" s="849"/>
      <c r="DU128" s="849"/>
      <c r="DV128" s="850" t="s">
        <v>449</v>
      </c>
      <c r="DW128" s="850"/>
      <c r="DX128" s="850"/>
      <c r="DY128" s="850"/>
      <c r="DZ128" s="851"/>
    </row>
    <row r="129" spans="1:131" s="226" customFormat="1" ht="26.25" customHeight="1">
      <c r="A129" s="832" t="s">
        <v>102</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492</v>
      </c>
      <c r="X129" s="835"/>
      <c r="Y129" s="835"/>
      <c r="Z129" s="836"/>
      <c r="AA129" s="837">
        <v>6618195</v>
      </c>
      <c r="AB129" s="838"/>
      <c r="AC129" s="838"/>
      <c r="AD129" s="838"/>
      <c r="AE129" s="839"/>
      <c r="AF129" s="840">
        <v>6697859</v>
      </c>
      <c r="AG129" s="838"/>
      <c r="AH129" s="838"/>
      <c r="AI129" s="838"/>
      <c r="AJ129" s="839"/>
      <c r="AK129" s="840">
        <v>6697015</v>
      </c>
      <c r="AL129" s="838"/>
      <c r="AM129" s="838"/>
      <c r="AN129" s="838"/>
      <c r="AO129" s="839"/>
      <c r="AP129" s="841"/>
      <c r="AQ129" s="842"/>
      <c r="AR129" s="842"/>
      <c r="AS129" s="842"/>
      <c r="AT129" s="843"/>
      <c r="AU129" s="264"/>
      <c r="AV129" s="264"/>
      <c r="AW129" s="264"/>
      <c r="AX129" s="807" t="s">
        <v>493</v>
      </c>
      <c r="AY129" s="808"/>
      <c r="AZ129" s="808"/>
      <c r="BA129" s="808"/>
      <c r="BB129" s="808"/>
      <c r="BC129" s="808"/>
      <c r="BD129" s="808"/>
      <c r="BE129" s="809"/>
      <c r="BF129" s="827" t="s">
        <v>132</v>
      </c>
      <c r="BG129" s="828"/>
      <c r="BH129" s="828"/>
      <c r="BI129" s="828"/>
      <c r="BJ129" s="828"/>
      <c r="BK129" s="828"/>
      <c r="BL129" s="829"/>
      <c r="BM129" s="827">
        <v>19.16</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494</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495</v>
      </c>
      <c r="X130" s="835"/>
      <c r="Y130" s="835"/>
      <c r="Z130" s="836"/>
      <c r="AA130" s="837">
        <v>880726</v>
      </c>
      <c r="AB130" s="838"/>
      <c r="AC130" s="838"/>
      <c r="AD130" s="838"/>
      <c r="AE130" s="839"/>
      <c r="AF130" s="840">
        <v>882440</v>
      </c>
      <c r="AG130" s="838"/>
      <c r="AH130" s="838"/>
      <c r="AI130" s="838"/>
      <c r="AJ130" s="839"/>
      <c r="AK130" s="840">
        <v>898995</v>
      </c>
      <c r="AL130" s="838"/>
      <c r="AM130" s="838"/>
      <c r="AN130" s="838"/>
      <c r="AO130" s="839"/>
      <c r="AP130" s="841"/>
      <c r="AQ130" s="842"/>
      <c r="AR130" s="842"/>
      <c r="AS130" s="842"/>
      <c r="AT130" s="843"/>
      <c r="AU130" s="264"/>
      <c r="AV130" s="264"/>
      <c r="AW130" s="264"/>
      <c r="AX130" s="807" t="s">
        <v>496</v>
      </c>
      <c r="AY130" s="808"/>
      <c r="AZ130" s="808"/>
      <c r="BA130" s="808"/>
      <c r="BB130" s="808"/>
      <c r="BC130" s="808"/>
      <c r="BD130" s="808"/>
      <c r="BE130" s="809"/>
      <c r="BF130" s="810">
        <v>-0.3</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497</v>
      </c>
      <c r="X131" s="818"/>
      <c r="Y131" s="818"/>
      <c r="Z131" s="819"/>
      <c r="AA131" s="820">
        <v>5737469</v>
      </c>
      <c r="AB131" s="821"/>
      <c r="AC131" s="821"/>
      <c r="AD131" s="821"/>
      <c r="AE131" s="822"/>
      <c r="AF131" s="823">
        <v>5815419</v>
      </c>
      <c r="AG131" s="821"/>
      <c r="AH131" s="821"/>
      <c r="AI131" s="821"/>
      <c r="AJ131" s="822"/>
      <c r="AK131" s="823">
        <v>5798020</v>
      </c>
      <c r="AL131" s="821"/>
      <c r="AM131" s="821"/>
      <c r="AN131" s="821"/>
      <c r="AO131" s="822"/>
      <c r="AP131" s="824"/>
      <c r="AQ131" s="825"/>
      <c r="AR131" s="825"/>
      <c r="AS131" s="825"/>
      <c r="AT131" s="826"/>
      <c r="AU131" s="264"/>
      <c r="AV131" s="264"/>
      <c r="AW131" s="264"/>
      <c r="AX131" s="785" t="s">
        <v>498</v>
      </c>
      <c r="AY131" s="786"/>
      <c r="AZ131" s="786"/>
      <c r="BA131" s="786"/>
      <c r="BB131" s="786"/>
      <c r="BC131" s="786"/>
      <c r="BD131" s="786"/>
      <c r="BE131" s="787"/>
      <c r="BF131" s="788" t="s">
        <v>132</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499</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500</v>
      </c>
      <c r="W132" s="798"/>
      <c r="X132" s="798"/>
      <c r="Y132" s="798"/>
      <c r="Z132" s="799"/>
      <c r="AA132" s="800">
        <v>-0.35191475500000002</v>
      </c>
      <c r="AB132" s="801"/>
      <c r="AC132" s="801"/>
      <c r="AD132" s="801"/>
      <c r="AE132" s="802"/>
      <c r="AF132" s="803">
        <v>-0.55734591099999997</v>
      </c>
      <c r="AG132" s="801"/>
      <c r="AH132" s="801"/>
      <c r="AI132" s="801"/>
      <c r="AJ132" s="802"/>
      <c r="AK132" s="803">
        <v>-2.3904712000000002E-2</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501</v>
      </c>
      <c r="W133" s="777"/>
      <c r="X133" s="777"/>
      <c r="Y133" s="777"/>
      <c r="Z133" s="778"/>
      <c r="AA133" s="779">
        <v>1.4</v>
      </c>
      <c r="AB133" s="780"/>
      <c r="AC133" s="780"/>
      <c r="AD133" s="780"/>
      <c r="AE133" s="781"/>
      <c r="AF133" s="779">
        <v>0.4</v>
      </c>
      <c r="AG133" s="780"/>
      <c r="AH133" s="780"/>
      <c r="AI133" s="780"/>
      <c r="AJ133" s="781"/>
      <c r="AK133" s="779">
        <v>-0.3</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b+19wiXZFSi4GOGySlLDDjOflEhAMamwaFJ1QzLcjpLudjxQN6K2iUQx+LmEIFaw1Ka1/kSJothHSIZ6qsLVuA==" saltValue="K5fHiw96ULmoY8G8b2v6h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502</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dHCKZ/V17yOirQMfS/lwMC7/kr85HKo57NTPwNHGMlACzQw7AHjU8ZqOAWdflXDPzirAp2DICBe3kkAAgnifyQ==" saltValue="3o1ss73uFPZzMUZ+duM9bA=="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tWo1Zcw3Qvi5EhEoSR6aLCtaBXTO1ZbqDNg+UP6/erk2V0Gz0iv1my2LuiIyqSSV2rfpkujghGZdbIRMowjy6g==" saltValue="5Sd0cowN67ysry5C2YFOp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504</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505</v>
      </c>
      <c r="AP7" s="283"/>
      <c r="AQ7" s="284" t="s">
        <v>506</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507</v>
      </c>
      <c r="AQ8" s="290" t="s">
        <v>508</v>
      </c>
      <c r="AR8" s="291" t="s">
        <v>509</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510</v>
      </c>
      <c r="AL9" s="1207"/>
      <c r="AM9" s="1207"/>
      <c r="AN9" s="1208"/>
      <c r="AO9" s="292">
        <v>1380897</v>
      </c>
      <c r="AP9" s="292">
        <v>39893</v>
      </c>
      <c r="AQ9" s="293">
        <v>55995</v>
      </c>
      <c r="AR9" s="294">
        <v>-28.8</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511</v>
      </c>
      <c r="AL10" s="1207"/>
      <c r="AM10" s="1207"/>
      <c r="AN10" s="1208"/>
      <c r="AO10" s="295">
        <v>211191</v>
      </c>
      <c r="AP10" s="295">
        <v>6101</v>
      </c>
      <c r="AQ10" s="296">
        <v>5813</v>
      </c>
      <c r="AR10" s="297">
        <v>5</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512</v>
      </c>
      <c r="AL11" s="1207"/>
      <c r="AM11" s="1207"/>
      <c r="AN11" s="1208"/>
      <c r="AO11" s="295">
        <v>39651</v>
      </c>
      <c r="AP11" s="295">
        <v>1145</v>
      </c>
      <c r="AQ11" s="296">
        <v>8381</v>
      </c>
      <c r="AR11" s="297">
        <v>-86.3</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513</v>
      </c>
      <c r="AL12" s="1207"/>
      <c r="AM12" s="1207"/>
      <c r="AN12" s="1208"/>
      <c r="AO12" s="295">
        <v>7000</v>
      </c>
      <c r="AP12" s="295">
        <v>202</v>
      </c>
      <c r="AQ12" s="296">
        <v>170</v>
      </c>
      <c r="AR12" s="297">
        <v>18.8</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514</v>
      </c>
      <c r="AL13" s="1207"/>
      <c r="AM13" s="1207"/>
      <c r="AN13" s="1208"/>
      <c r="AO13" s="295" t="s">
        <v>515</v>
      </c>
      <c r="AP13" s="295" t="s">
        <v>515</v>
      </c>
      <c r="AQ13" s="296">
        <v>1</v>
      </c>
      <c r="AR13" s="297" t="s">
        <v>515</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516</v>
      </c>
      <c r="AL14" s="1207"/>
      <c r="AM14" s="1207"/>
      <c r="AN14" s="1208"/>
      <c r="AO14" s="295">
        <v>68103</v>
      </c>
      <c r="AP14" s="295">
        <v>1967</v>
      </c>
      <c r="AQ14" s="296">
        <v>2724</v>
      </c>
      <c r="AR14" s="297">
        <v>-27.8</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517</v>
      </c>
      <c r="AL15" s="1207"/>
      <c r="AM15" s="1207"/>
      <c r="AN15" s="1208"/>
      <c r="AO15" s="295">
        <v>55719</v>
      </c>
      <c r="AP15" s="295">
        <v>1610</v>
      </c>
      <c r="AQ15" s="296">
        <v>1180</v>
      </c>
      <c r="AR15" s="297">
        <v>36.4</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518</v>
      </c>
      <c r="AL16" s="1210"/>
      <c r="AM16" s="1210"/>
      <c r="AN16" s="1211"/>
      <c r="AO16" s="295">
        <v>-111077</v>
      </c>
      <c r="AP16" s="295">
        <v>-3209</v>
      </c>
      <c r="AQ16" s="296">
        <v>-5022</v>
      </c>
      <c r="AR16" s="297">
        <v>-36.1</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181</v>
      </c>
      <c r="AL17" s="1210"/>
      <c r="AM17" s="1210"/>
      <c r="AN17" s="1211"/>
      <c r="AO17" s="295">
        <v>1651484</v>
      </c>
      <c r="AP17" s="295">
        <v>47710</v>
      </c>
      <c r="AQ17" s="296">
        <v>69242</v>
      </c>
      <c r="AR17" s="297">
        <v>-31.1</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519</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520</v>
      </c>
      <c r="AP20" s="303" t="s">
        <v>521</v>
      </c>
      <c r="AQ20" s="304" t="s">
        <v>522</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523</v>
      </c>
      <c r="AL21" s="1204"/>
      <c r="AM21" s="1204"/>
      <c r="AN21" s="1205"/>
      <c r="AO21" s="307">
        <v>4.54</v>
      </c>
      <c r="AP21" s="308">
        <v>6.42</v>
      </c>
      <c r="AQ21" s="309">
        <v>-1.88</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524</v>
      </c>
      <c r="AL22" s="1204"/>
      <c r="AM22" s="1204"/>
      <c r="AN22" s="1205"/>
      <c r="AO22" s="312">
        <v>99.4</v>
      </c>
      <c r="AP22" s="313">
        <v>97.3</v>
      </c>
      <c r="AQ22" s="314">
        <v>2.1</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526</v>
      </c>
      <c r="AO27" s="273"/>
      <c r="AP27" s="273"/>
      <c r="AQ27" s="273"/>
      <c r="AR27" s="273"/>
      <c r="AS27" s="273"/>
      <c r="AT27" s="273"/>
    </row>
    <row r="28" spans="1:46" ht="17.25">
      <c r="A28" s="274" t="s">
        <v>527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528</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505</v>
      </c>
      <c r="AP30" s="283"/>
      <c r="AQ30" s="284" t="s">
        <v>506</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507</v>
      </c>
      <c r="AQ31" s="290" t="s">
        <v>508</v>
      </c>
      <c r="AR31" s="291" t="s">
        <v>509</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529</v>
      </c>
      <c r="AL32" s="1195"/>
      <c r="AM32" s="1195"/>
      <c r="AN32" s="1196"/>
      <c r="AO32" s="322">
        <v>840881</v>
      </c>
      <c r="AP32" s="322">
        <v>24292</v>
      </c>
      <c r="AQ32" s="323">
        <v>31321</v>
      </c>
      <c r="AR32" s="324">
        <v>-22.4</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530</v>
      </c>
      <c r="AL33" s="1195"/>
      <c r="AM33" s="1195"/>
      <c r="AN33" s="1196"/>
      <c r="AO33" s="322" t="s">
        <v>515</v>
      </c>
      <c r="AP33" s="322" t="s">
        <v>515</v>
      </c>
      <c r="AQ33" s="323" t="s">
        <v>515</v>
      </c>
      <c r="AR33" s="324" t="s">
        <v>515</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531</v>
      </c>
      <c r="AL34" s="1195"/>
      <c r="AM34" s="1195"/>
      <c r="AN34" s="1196"/>
      <c r="AO34" s="322" t="s">
        <v>515</v>
      </c>
      <c r="AP34" s="322" t="s">
        <v>515</v>
      </c>
      <c r="AQ34" s="323" t="s">
        <v>515</v>
      </c>
      <c r="AR34" s="324" t="s">
        <v>515</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532</v>
      </c>
      <c r="AL35" s="1195"/>
      <c r="AM35" s="1195"/>
      <c r="AN35" s="1196"/>
      <c r="AO35" s="322">
        <v>465352</v>
      </c>
      <c r="AP35" s="322">
        <v>13444</v>
      </c>
      <c r="AQ35" s="323">
        <v>9685</v>
      </c>
      <c r="AR35" s="324">
        <v>38.799999999999997</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533</v>
      </c>
      <c r="AL36" s="1195"/>
      <c r="AM36" s="1195"/>
      <c r="AN36" s="1196"/>
      <c r="AO36" s="322" t="s">
        <v>515</v>
      </c>
      <c r="AP36" s="322" t="s">
        <v>515</v>
      </c>
      <c r="AQ36" s="323">
        <v>2454</v>
      </c>
      <c r="AR36" s="324" t="s">
        <v>515</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534</v>
      </c>
      <c r="AL37" s="1195"/>
      <c r="AM37" s="1195"/>
      <c r="AN37" s="1196"/>
      <c r="AO37" s="322" t="s">
        <v>515</v>
      </c>
      <c r="AP37" s="322" t="s">
        <v>515</v>
      </c>
      <c r="AQ37" s="323">
        <v>1182</v>
      </c>
      <c r="AR37" s="324" t="s">
        <v>515</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535</v>
      </c>
      <c r="AL38" s="1198"/>
      <c r="AM38" s="1198"/>
      <c r="AN38" s="1199"/>
      <c r="AO38" s="325" t="s">
        <v>515</v>
      </c>
      <c r="AP38" s="325" t="s">
        <v>515</v>
      </c>
      <c r="AQ38" s="326">
        <v>1</v>
      </c>
      <c r="AR38" s="314" t="s">
        <v>515</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536</v>
      </c>
      <c r="AL39" s="1198"/>
      <c r="AM39" s="1198"/>
      <c r="AN39" s="1199"/>
      <c r="AO39" s="322">
        <v>-408624</v>
      </c>
      <c r="AP39" s="322">
        <v>-11805</v>
      </c>
      <c r="AQ39" s="323">
        <v>-3213</v>
      </c>
      <c r="AR39" s="324">
        <v>267.39999999999998</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537</v>
      </c>
      <c r="AL40" s="1195"/>
      <c r="AM40" s="1195"/>
      <c r="AN40" s="1196"/>
      <c r="AO40" s="322">
        <v>-898995</v>
      </c>
      <c r="AP40" s="322">
        <v>-25971</v>
      </c>
      <c r="AQ40" s="323">
        <v>-28480</v>
      </c>
      <c r="AR40" s="324">
        <v>-8.8000000000000007</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296</v>
      </c>
      <c r="AL41" s="1201"/>
      <c r="AM41" s="1201"/>
      <c r="AN41" s="1202"/>
      <c r="AO41" s="322">
        <v>-1386</v>
      </c>
      <c r="AP41" s="322">
        <v>-40</v>
      </c>
      <c r="AQ41" s="323">
        <v>12950</v>
      </c>
      <c r="AR41" s="324">
        <v>-100.3</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538</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540</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505</v>
      </c>
      <c r="AN49" s="1189" t="s">
        <v>541</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542</v>
      </c>
      <c r="AO50" s="339" t="s">
        <v>543</v>
      </c>
      <c r="AP50" s="340" t="s">
        <v>544</v>
      </c>
      <c r="AQ50" s="341" t="s">
        <v>545</v>
      </c>
      <c r="AR50" s="342" t="s">
        <v>546</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547</v>
      </c>
      <c r="AL51" s="335"/>
      <c r="AM51" s="343">
        <v>817264</v>
      </c>
      <c r="AN51" s="344">
        <v>23464</v>
      </c>
      <c r="AO51" s="345">
        <v>-18.100000000000001</v>
      </c>
      <c r="AP51" s="346">
        <v>53270</v>
      </c>
      <c r="AQ51" s="347">
        <v>13.8</v>
      </c>
      <c r="AR51" s="348">
        <v>-31.9</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548</v>
      </c>
      <c r="AM52" s="351">
        <v>517939</v>
      </c>
      <c r="AN52" s="352">
        <v>14870</v>
      </c>
      <c r="AO52" s="353">
        <v>-7.3</v>
      </c>
      <c r="AP52" s="354">
        <v>24316</v>
      </c>
      <c r="AQ52" s="355">
        <v>0.8</v>
      </c>
      <c r="AR52" s="356">
        <v>-8.1</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549</v>
      </c>
      <c r="AL53" s="335"/>
      <c r="AM53" s="343">
        <v>1532225</v>
      </c>
      <c r="AN53" s="344">
        <v>44057</v>
      </c>
      <c r="AO53" s="345">
        <v>87.8</v>
      </c>
      <c r="AP53" s="346">
        <v>53292</v>
      </c>
      <c r="AQ53" s="347">
        <v>0</v>
      </c>
      <c r="AR53" s="348">
        <v>87.8</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548</v>
      </c>
      <c r="AM54" s="351">
        <v>1010433</v>
      </c>
      <c r="AN54" s="352">
        <v>29054</v>
      </c>
      <c r="AO54" s="353">
        <v>95.4</v>
      </c>
      <c r="AP54" s="354">
        <v>28900</v>
      </c>
      <c r="AQ54" s="355">
        <v>18.899999999999999</v>
      </c>
      <c r="AR54" s="356">
        <v>76.5</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550</v>
      </c>
      <c r="AL55" s="335"/>
      <c r="AM55" s="343">
        <v>1348144</v>
      </c>
      <c r="AN55" s="344">
        <v>38816</v>
      </c>
      <c r="AO55" s="345">
        <v>-11.9</v>
      </c>
      <c r="AP55" s="346">
        <v>49919</v>
      </c>
      <c r="AQ55" s="347">
        <v>-6.3</v>
      </c>
      <c r="AR55" s="348">
        <v>-5.6</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548</v>
      </c>
      <c r="AM56" s="351">
        <v>1036574</v>
      </c>
      <c r="AN56" s="352">
        <v>29845</v>
      </c>
      <c r="AO56" s="353">
        <v>2.7</v>
      </c>
      <c r="AP56" s="354">
        <v>26398</v>
      </c>
      <c r="AQ56" s="355">
        <v>-8.6999999999999993</v>
      </c>
      <c r="AR56" s="356">
        <v>11.4</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551</v>
      </c>
      <c r="AL57" s="335"/>
      <c r="AM57" s="343">
        <v>1518336</v>
      </c>
      <c r="AN57" s="344">
        <v>43742</v>
      </c>
      <c r="AO57" s="345">
        <v>12.7</v>
      </c>
      <c r="AP57" s="346">
        <v>47738</v>
      </c>
      <c r="AQ57" s="347">
        <v>-4.4000000000000004</v>
      </c>
      <c r="AR57" s="348">
        <v>17.100000000000001</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548</v>
      </c>
      <c r="AM58" s="351">
        <v>1368571</v>
      </c>
      <c r="AN58" s="352">
        <v>39428</v>
      </c>
      <c r="AO58" s="353">
        <v>32.1</v>
      </c>
      <c r="AP58" s="354">
        <v>24937</v>
      </c>
      <c r="AQ58" s="355">
        <v>-5.5</v>
      </c>
      <c r="AR58" s="356">
        <v>37.6</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552</v>
      </c>
      <c r="AL59" s="335"/>
      <c r="AM59" s="343">
        <v>1985071</v>
      </c>
      <c r="AN59" s="344">
        <v>57347</v>
      </c>
      <c r="AO59" s="345">
        <v>31.1</v>
      </c>
      <c r="AP59" s="346">
        <v>52191</v>
      </c>
      <c r="AQ59" s="347">
        <v>9.3000000000000007</v>
      </c>
      <c r="AR59" s="348">
        <v>21.8</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548</v>
      </c>
      <c r="AM60" s="351">
        <v>1300457</v>
      </c>
      <c r="AN60" s="352">
        <v>37569</v>
      </c>
      <c r="AO60" s="353">
        <v>-4.7</v>
      </c>
      <c r="AP60" s="354">
        <v>24843</v>
      </c>
      <c r="AQ60" s="355">
        <v>-0.4</v>
      </c>
      <c r="AR60" s="356">
        <v>-4.3</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553</v>
      </c>
      <c r="AL61" s="357"/>
      <c r="AM61" s="358">
        <v>1440208</v>
      </c>
      <c r="AN61" s="359">
        <v>41485</v>
      </c>
      <c r="AO61" s="360">
        <v>20.3</v>
      </c>
      <c r="AP61" s="361">
        <v>51282</v>
      </c>
      <c r="AQ61" s="362">
        <v>2.5</v>
      </c>
      <c r="AR61" s="348">
        <v>17.8</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548</v>
      </c>
      <c r="AM62" s="351">
        <v>1046795</v>
      </c>
      <c r="AN62" s="352">
        <v>30153</v>
      </c>
      <c r="AO62" s="353">
        <v>23.6</v>
      </c>
      <c r="AP62" s="354">
        <v>25879</v>
      </c>
      <c r="AQ62" s="355">
        <v>1</v>
      </c>
      <c r="AR62" s="356">
        <v>22.6</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62r1zMz8F9gtOC8O5tT1Iz3AJ5RVK1Ut9vjCnuIpcsHUVq/rgM+PQSUcoL/t+U0xazV/QWImzQW9EpEKxuWmKQ==" saltValue="MiXrO/ClH3Dbcfx5MBm19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555</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GbSTWDNSLYHx0GfjgwGsR3AzEQyQakXCi2YrLX2Fz8gVCy3/EHG1xbnQUGtY7Ab+OVQhdrojnZ+uk30gsM00Ww==" saltValue="jTfnMsshcFJA0F6UyBdsM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aHh4hs0iAHRwcqjWjrOTBlErm0ke02ArE9o/UfDPneQj/aOnZSelvWerx6fnVHYjdnPAFseJa15WDzVvCFCfA==" saltValue="qQlPmQZDqXY3bCacdGRhj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557</v>
      </c>
      <c r="G46" s="8" t="s">
        <v>558</v>
      </c>
      <c r="H46" s="8" t="s">
        <v>559</v>
      </c>
      <c r="I46" s="8" t="s">
        <v>560</v>
      </c>
      <c r="J46" s="9" t="s">
        <v>561</v>
      </c>
    </row>
    <row r="47" spans="2:10" ht="57.75" customHeight="1">
      <c r="B47" s="10"/>
      <c r="C47" s="1212" t="s">
        <v>3</v>
      </c>
      <c r="D47" s="1212"/>
      <c r="E47" s="1213"/>
      <c r="F47" s="11">
        <v>73.95</v>
      </c>
      <c r="G47" s="12">
        <v>71.73</v>
      </c>
      <c r="H47" s="12">
        <v>73.42</v>
      </c>
      <c r="I47" s="12">
        <v>60.79</v>
      </c>
      <c r="J47" s="13">
        <v>63.63</v>
      </c>
    </row>
    <row r="48" spans="2:10" ht="57.75" customHeight="1">
      <c r="B48" s="14"/>
      <c r="C48" s="1214" t="s">
        <v>4</v>
      </c>
      <c r="D48" s="1214"/>
      <c r="E48" s="1215"/>
      <c r="F48" s="15">
        <v>9.65</v>
      </c>
      <c r="G48" s="16">
        <v>11.45</v>
      </c>
      <c r="H48" s="16">
        <v>9.84</v>
      </c>
      <c r="I48" s="16">
        <v>10.07</v>
      </c>
      <c r="J48" s="17">
        <v>10.32</v>
      </c>
    </row>
    <row r="49" spans="2:10" ht="57.75" customHeight="1" thickBot="1">
      <c r="B49" s="18"/>
      <c r="C49" s="1216" t="s">
        <v>5</v>
      </c>
      <c r="D49" s="1216"/>
      <c r="E49" s="1217"/>
      <c r="F49" s="19" t="s">
        <v>562</v>
      </c>
      <c r="G49" s="20" t="s">
        <v>563</v>
      </c>
      <c r="H49" s="20" t="s">
        <v>564</v>
      </c>
      <c r="I49" s="20" t="s">
        <v>565</v>
      </c>
      <c r="J49" s="21" t="s">
        <v>566</v>
      </c>
    </row>
    <row r="50" spans="2:10" ht="13.5" customHeight="1"/>
    <row r="51" spans="2:10" ht="13.5" hidden="1" customHeight="1"/>
    <row r="52" spans="2:10" ht="13.5" hidden="1" customHeight="1"/>
    <row r="53" spans="2:10" ht="13.5" hidden="1" customHeight="1"/>
  </sheetData>
  <sheetProtection algorithmName="SHA-512" hashValue="yELbwipiIohQ5GCqmrSNJiO4bj/1ntX/ACFWojXh/CaeNpuz8MluTeK2VSpmeVlmkreF8ZJngMH8DcALUEAYHg==" saltValue="wDmXmvB1hz7H2fNq0HIKx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557</v>
      </c>
      <c r="G33" s="29" t="s">
        <v>558</v>
      </c>
      <c r="H33" s="29" t="s">
        <v>559</v>
      </c>
      <c r="I33" s="29" t="s">
        <v>560</v>
      </c>
      <c r="J33" s="30" t="s">
        <v>561</v>
      </c>
      <c r="K33" s="22"/>
      <c r="L33" s="22"/>
      <c r="M33" s="22"/>
      <c r="N33" s="22"/>
      <c r="O33" s="22"/>
      <c r="P33" s="22"/>
    </row>
    <row r="34" spans="1:16" ht="39" customHeight="1">
      <c r="A34" s="22"/>
      <c r="B34" s="31"/>
      <c r="C34" s="1224" t="s">
        <v>567</v>
      </c>
      <c r="D34" s="1224"/>
      <c r="E34" s="1225"/>
      <c r="F34" s="32">
        <v>14.35</v>
      </c>
      <c r="G34" s="33">
        <v>14.26</v>
      </c>
      <c r="H34" s="33">
        <v>14.77</v>
      </c>
      <c r="I34" s="33">
        <v>20.82</v>
      </c>
      <c r="J34" s="34">
        <v>15.19</v>
      </c>
      <c r="K34" s="22"/>
      <c r="L34" s="22"/>
      <c r="M34" s="22"/>
      <c r="N34" s="22"/>
      <c r="O34" s="22"/>
      <c r="P34" s="22"/>
    </row>
    <row r="35" spans="1:16" ht="39" customHeight="1">
      <c r="A35" s="22"/>
      <c r="B35" s="35"/>
      <c r="C35" s="1218" t="s">
        <v>568</v>
      </c>
      <c r="D35" s="1219"/>
      <c r="E35" s="1220"/>
      <c r="F35" s="36">
        <v>4.2300000000000004</v>
      </c>
      <c r="G35" s="37">
        <v>6.01</v>
      </c>
      <c r="H35" s="37">
        <v>7.67</v>
      </c>
      <c r="I35" s="37">
        <v>10.69</v>
      </c>
      <c r="J35" s="38">
        <v>11.09</v>
      </c>
      <c r="K35" s="22"/>
      <c r="L35" s="22"/>
      <c r="M35" s="22"/>
      <c r="N35" s="22"/>
      <c r="O35" s="22"/>
      <c r="P35" s="22"/>
    </row>
    <row r="36" spans="1:16" ht="39" customHeight="1">
      <c r="A36" s="22"/>
      <c r="B36" s="35"/>
      <c r="C36" s="1218" t="s">
        <v>569</v>
      </c>
      <c r="D36" s="1219"/>
      <c r="E36" s="1220"/>
      <c r="F36" s="36">
        <v>9.64</v>
      </c>
      <c r="G36" s="37">
        <v>11.45</v>
      </c>
      <c r="H36" s="37">
        <v>9.84</v>
      </c>
      <c r="I36" s="37">
        <v>10.07</v>
      </c>
      <c r="J36" s="38">
        <v>10.31</v>
      </c>
      <c r="K36" s="22"/>
      <c r="L36" s="22"/>
      <c r="M36" s="22"/>
      <c r="N36" s="22"/>
      <c r="O36" s="22"/>
      <c r="P36" s="22"/>
    </row>
    <row r="37" spans="1:16" ht="39" customHeight="1">
      <c r="A37" s="22"/>
      <c r="B37" s="35"/>
      <c r="C37" s="1218" t="s">
        <v>570</v>
      </c>
      <c r="D37" s="1219"/>
      <c r="E37" s="1220"/>
      <c r="F37" s="36">
        <v>0.5</v>
      </c>
      <c r="G37" s="37">
        <v>0.82</v>
      </c>
      <c r="H37" s="37">
        <v>0.9</v>
      </c>
      <c r="I37" s="37">
        <v>1.65</v>
      </c>
      <c r="J37" s="38">
        <v>2</v>
      </c>
      <c r="K37" s="22"/>
      <c r="L37" s="22"/>
      <c r="M37" s="22"/>
      <c r="N37" s="22"/>
      <c r="O37" s="22"/>
      <c r="P37" s="22"/>
    </row>
    <row r="38" spans="1:16" ht="39" customHeight="1">
      <c r="A38" s="22"/>
      <c r="B38" s="35"/>
      <c r="C38" s="1218" t="s">
        <v>571</v>
      </c>
      <c r="D38" s="1219"/>
      <c r="E38" s="1220"/>
      <c r="F38" s="36">
        <v>0</v>
      </c>
      <c r="G38" s="37">
        <v>0</v>
      </c>
      <c r="H38" s="37">
        <v>0</v>
      </c>
      <c r="I38" s="37">
        <v>0</v>
      </c>
      <c r="J38" s="38">
        <v>0.3</v>
      </c>
      <c r="K38" s="22"/>
      <c r="L38" s="22"/>
      <c r="M38" s="22"/>
      <c r="N38" s="22"/>
      <c r="O38" s="22"/>
      <c r="P38" s="22"/>
    </row>
    <row r="39" spans="1:16" ht="39" customHeight="1">
      <c r="A39" s="22"/>
      <c r="B39" s="35"/>
      <c r="C39" s="1218" t="s">
        <v>572</v>
      </c>
      <c r="D39" s="1219"/>
      <c r="E39" s="1220"/>
      <c r="F39" s="36">
        <v>0.14000000000000001</v>
      </c>
      <c r="G39" s="37">
        <v>0.16</v>
      </c>
      <c r="H39" s="37">
        <v>0.17</v>
      </c>
      <c r="I39" s="37">
        <v>0.2</v>
      </c>
      <c r="J39" s="38">
        <v>0.21</v>
      </c>
      <c r="K39" s="22"/>
      <c r="L39" s="22"/>
      <c r="M39" s="22"/>
      <c r="N39" s="22"/>
      <c r="O39" s="22"/>
      <c r="P39" s="22"/>
    </row>
    <row r="40" spans="1:16" ht="39" customHeight="1">
      <c r="A40" s="22"/>
      <c r="B40" s="35"/>
      <c r="C40" s="1218" t="s">
        <v>573</v>
      </c>
      <c r="D40" s="1219"/>
      <c r="E40" s="1220"/>
      <c r="F40" s="36">
        <v>0</v>
      </c>
      <c r="G40" s="37">
        <v>0</v>
      </c>
      <c r="H40" s="37">
        <v>0</v>
      </c>
      <c r="I40" s="37">
        <v>0</v>
      </c>
      <c r="J40" s="38">
        <v>0</v>
      </c>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574</v>
      </c>
      <c r="D42" s="1219"/>
      <c r="E42" s="1220"/>
      <c r="F42" s="36" t="s">
        <v>515</v>
      </c>
      <c r="G42" s="37" t="s">
        <v>515</v>
      </c>
      <c r="H42" s="37" t="s">
        <v>515</v>
      </c>
      <c r="I42" s="37" t="s">
        <v>515</v>
      </c>
      <c r="J42" s="38" t="s">
        <v>515</v>
      </c>
      <c r="K42" s="22"/>
      <c r="L42" s="22"/>
      <c r="M42" s="22"/>
      <c r="N42" s="22"/>
      <c r="O42" s="22"/>
      <c r="P42" s="22"/>
    </row>
    <row r="43" spans="1:16" ht="39" customHeight="1" thickBot="1">
      <c r="A43" s="22"/>
      <c r="B43" s="40"/>
      <c r="C43" s="1221" t="s">
        <v>575</v>
      </c>
      <c r="D43" s="1222"/>
      <c r="E43" s="1223"/>
      <c r="F43" s="41" t="s">
        <v>515</v>
      </c>
      <c r="G43" s="42" t="s">
        <v>515</v>
      </c>
      <c r="H43" s="42" t="s">
        <v>515</v>
      </c>
      <c r="I43" s="42" t="s">
        <v>515</v>
      </c>
      <c r="J43" s="43" t="s">
        <v>515</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raCOm8uQR7pLXjYGhn2H8nWRWeNC7PeuaikSE+xCoLY7HzKXLDZ74xq7OQtn8HzDPQo34PusGbxdMyQ2JnKtCQ==" saltValue="akarDOstnsbku2yKePrk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c r="A45" s="48"/>
      <c r="B45" s="1234" t="s">
        <v>10</v>
      </c>
      <c r="C45" s="1235"/>
      <c r="D45" s="58"/>
      <c r="E45" s="1240" t="s">
        <v>11</v>
      </c>
      <c r="F45" s="1240"/>
      <c r="G45" s="1240"/>
      <c r="H45" s="1240"/>
      <c r="I45" s="1240"/>
      <c r="J45" s="1241"/>
      <c r="K45" s="59">
        <v>964</v>
      </c>
      <c r="L45" s="60">
        <v>958</v>
      </c>
      <c r="M45" s="60">
        <v>783</v>
      </c>
      <c r="N45" s="60">
        <v>798</v>
      </c>
      <c r="O45" s="61">
        <v>841</v>
      </c>
      <c r="P45" s="48"/>
      <c r="Q45" s="48"/>
      <c r="R45" s="48"/>
      <c r="S45" s="48"/>
      <c r="T45" s="48"/>
      <c r="U45" s="48"/>
    </row>
    <row r="46" spans="1:21" ht="30.75" customHeight="1">
      <c r="A46" s="48"/>
      <c r="B46" s="1236"/>
      <c r="C46" s="1237"/>
      <c r="D46" s="62"/>
      <c r="E46" s="1228" t="s">
        <v>12</v>
      </c>
      <c r="F46" s="1228"/>
      <c r="G46" s="1228"/>
      <c r="H46" s="1228"/>
      <c r="I46" s="1228"/>
      <c r="J46" s="1229"/>
      <c r="K46" s="63" t="s">
        <v>515</v>
      </c>
      <c r="L46" s="64" t="s">
        <v>515</v>
      </c>
      <c r="M46" s="64" t="s">
        <v>515</v>
      </c>
      <c r="N46" s="64" t="s">
        <v>515</v>
      </c>
      <c r="O46" s="65" t="s">
        <v>515</v>
      </c>
      <c r="P46" s="48"/>
      <c r="Q46" s="48"/>
      <c r="R46" s="48"/>
      <c r="S46" s="48"/>
      <c r="T46" s="48"/>
      <c r="U46" s="48"/>
    </row>
    <row r="47" spans="1:21" ht="30.75" customHeight="1">
      <c r="A47" s="48"/>
      <c r="B47" s="1236"/>
      <c r="C47" s="1237"/>
      <c r="D47" s="62"/>
      <c r="E47" s="1228" t="s">
        <v>13</v>
      </c>
      <c r="F47" s="1228"/>
      <c r="G47" s="1228"/>
      <c r="H47" s="1228"/>
      <c r="I47" s="1228"/>
      <c r="J47" s="1229"/>
      <c r="K47" s="63" t="s">
        <v>515</v>
      </c>
      <c r="L47" s="64" t="s">
        <v>515</v>
      </c>
      <c r="M47" s="64" t="s">
        <v>515</v>
      </c>
      <c r="N47" s="64" t="s">
        <v>515</v>
      </c>
      <c r="O47" s="65" t="s">
        <v>515</v>
      </c>
      <c r="P47" s="48"/>
      <c r="Q47" s="48"/>
      <c r="R47" s="48"/>
      <c r="S47" s="48"/>
      <c r="T47" s="48"/>
      <c r="U47" s="48"/>
    </row>
    <row r="48" spans="1:21" ht="30.75" customHeight="1">
      <c r="A48" s="48"/>
      <c r="B48" s="1236"/>
      <c r="C48" s="1237"/>
      <c r="D48" s="62"/>
      <c r="E48" s="1228" t="s">
        <v>14</v>
      </c>
      <c r="F48" s="1228"/>
      <c r="G48" s="1228"/>
      <c r="H48" s="1228"/>
      <c r="I48" s="1228"/>
      <c r="J48" s="1229"/>
      <c r="K48" s="63">
        <v>434</v>
      </c>
      <c r="L48" s="64">
        <v>464</v>
      </c>
      <c r="M48" s="64">
        <v>442</v>
      </c>
      <c r="N48" s="64">
        <v>443</v>
      </c>
      <c r="O48" s="65">
        <v>465</v>
      </c>
      <c r="P48" s="48"/>
      <c r="Q48" s="48"/>
      <c r="R48" s="48"/>
      <c r="S48" s="48"/>
      <c r="T48" s="48"/>
      <c r="U48" s="48"/>
    </row>
    <row r="49" spans="1:21" ht="30.75" customHeight="1">
      <c r="A49" s="48"/>
      <c r="B49" s="1236"/>
      <c r="C49" s="1237"/>
      <c r="D49" s="62"/>
      <c r="E49" s="1228" t="s">
        <v>15</v>
      </c>
      <c r="F49" s="1228"/>
      <c r="G49" s="1228"/>
      <c r="H49" s="1228"/>
      <c r="I49" s="1228"/>
      <c r="J49" s="1229"/>
      <c r="K49" s="63">
        <v>24</v>
      </c>
      <c r="L49" s="64">
        <v>24</v>
      </c>
      <c r="M49" s="64">
        <v>24</v>
      </c>
      <c r="N49" s="64">
        <v>13</v>
      </c>
      <c r="O49" s="65" t="s">
        <v>515</v>
      </c>
      <c r="P49" s="48"/>
      <c r="Q49" s="48"/>
      <c r="R49" s="48"/>
      <c r="S49" s="48"/>
      <c r="T49" s="48"/>
      <c r="U49" s="48"/>
    </row>
    <row r="50" spans="1:21" ht="30.75" customHeight="1">
      <c r="A50" s="48"/>
      <c r="B50" s="1236"/>
      <c r="C50" s="1237"/>
      <c r="D50" s="62"/>
      <c r="E50" s="1228" t="s">
        <v>16</v>
      </c>
      <c r="F50" s="1228"/>
      <c r="G50" s="1228"/>
      <c r="H50" s="1228"/>
      <c r="I50" s="1228"/>
      <c r="J50" s="1229"/>
      <c r="K50" s="63">
        <v>25</v>
      </c>
      <c r="L50" s="64">
        <v>28</v>
      </c>
      <c r="M50" s="64" t="s">
        <v>515</v>
      </c>
      <c r="N50" s="64" t="s">
        <v>515</v>
      </c>
      <c r="O50" s="65" t="s">
        <v>515</v>
      </c>
      <c r="P50" s="48"/>
      <c r="Q50" s="48"/>
      <c r="R50" s="48"/>
      <c r="S50" s="48"/>
      <c r="T50" s="48"/>
      <c r="U50" s="48"/>
    </row>
    <row r="51" spans="1:21" ht="30.75" customHeight="1">
      <c r="A51" s="48"/>
      <c r="B51" s="1238"/>
      <c r="C51" s="1239"/>
      <c r="D51" s="66"/>
      <c r="E51" s="1228" t="s">
        <v>17</v>
      </c>
      <c r="F51" s="1228"/>
      <c r="G51" s="1228"/>
      <c r="H51" s="1228"/>
      <c r="I51" s="1228"/>
      <c r="J51" s="1229"/>
      <c r="K51" s="63" t="s">
        <v>515</v>
      </c>
      <c r="L51" s="64" t="s">
        <v>515</v>
      </c>
      <c r="M51" s="64" t="s">
        <v>515</v>
      </c>
      <c r="N51" s="64" t="s">
        <v>515</v>
      </c>
      <c r="O51" s="65" t="s">
        <v>515</v>
      </c>
      <c r="P51" s="48"/>
      <c r="Q51" s="48"/>
      <c r="R51" s="48"/>
      <c r="S51" s="48"/>
      <c r="T51" s="48"/>
      <c r="U51" s="48"/>
    </row>
    <row r="52" spans="1:21" ht="30.75" customHeight="1">
      <c r="A52" s="48"/>
      <c r="B52" s="1226" t="s">
        <v>18</v>
      </c>
      <c r="C52" s="1227"/>
      <c r="D52" s="66"/>
      <c r="E52" s="1228" t="s">
        <v>19</v>
      </c>
      <c r="F52" s="1228"/>
      <c r="G52" s="1228"/>
      <c r="H52" s="1228"/>
      <c r="I52" s="1228"/>
      <c r="J52" s="1229"/>
      <c r="K52" s="63">
        <v>1312</v>
      </c>
      <c r="L52" s="64">
        <v>1344</v>
      </c>
      <c r="M52" s="64">
        <v>1269</v>
      </c>
      <c r="N52" s="64">
        <v>1287</v>
      </c>
      <c r="O52" s="65">
        <v>1308</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135</v>
      </c>
      <c r="L53" s="69">
        <v>130</v>
      </c>
      <c r="M53" s="69">
        <v>-20</v>
      </c>
      <c r="N53" s="69">
        <v>-33</v>
      </c>
      <c r="O53" s="70">
        <v>-2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BkrRNM7rpfx2vG/noBzhJo9Zz2mqFz+aHZTgy+wWqoIJZqZwKyZfQWqDvl9fnXZ7NlS2mr0NMJqc6YT2A0OX4A==" saltValue="jq6O/tA9+ec0C3S8FJEgR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557</v>
      </c>
      <c r="J40" s="79" t="s">
        <v>558</v>
      </c>
      <c r="K40" s="79" t="s">
        <v>559</v>
      </c>
      <c r="L40" s="79" t="s">
        <v>560</v>
      </c>
      <c r="M40" s="80" t="s">
        <v>561</v>
      </c>
    </row>
    <row r="41" spans="2:13" ht="27.75" customHeight="1">
      <c r="B41" s="1254" t="s">
        <v>23</v>
      </c>
      <c r="C41" s="1255"/>
      <c r="D41" s="81"/>
      <c r="E41" s="1256" t="s">
        <v>24</v>
      </c>
      <c r="F41" s="1256"/>
      <c r="G41" s="1256"/>
      <c r="H41" s="1257"/>
      <c r="I41" s="82">
        <v>8371</v>
      </c>
      <c r="J41" s="83">
        <v>8264</v>
      </c>
      <c r="K41" s="83">
        <v>8181</v>
      </c>
      <c r="L41" s="83">
        <v>8229</v>
      </c>
      <c r="M41" s="84">
        <v>8565</v>
      </c>
    </row>
    <row r="42" spans="2:13" ht="27.75" customHeight="1">
      <c r="B42" s="1244"/>
      <c r="C42" s="1245"/>
      <c r="D42" s="85"/>
      <c r="E42" s="1248" t="s">
        <v>25</v>
      </c>
      <c r="F42" s="1248"/>
      <c r="G42" s="1248"/>
      <c r="H42" s="1249"/>
      <c r="I42" s="86">
        <v>53</v>
      </c>
      <c r="J42" s="87" t="s">
        <v>515</v>
      </c>
      <c r="K42" s="87" t="s">
        <v>515</v>
      </c>
      <c r="L42" s="87" t="s">
        <v>515</v>
      </c>
      <c r="M42" s="88" t="s">
        <v>515</v>
      </c>
    </row>
    <row r="43" spans="2:13" ht="27.75" customHeight="1">
      <c r="B43" s="1244"/>
      <c r="C43" s="1245"/>
      <c r="D43" s="85"/>
      <c r="E43" s="1248" t="s">
        <v>26</v>
      </c>
      <c r="F43" s="1248"/>
      <c r="G43" s="1248"/>
      <c r="H43" s="1249"/>
      <c r="I43" s="86">
        <v>5299</v>
      </c>
      <c r="J43" s="87">
        <v>5152</v>
      </c>
      <c r="K43" s="87">
        <v>4881</v>
      </c>
      <c r="L43" s="87">
        <v>4626</v>
      </c>
      <c r="M43" s="88">
        <v>4329</v>
      </c>
    </row>
    <row r="44" spans="2:13" ht="27.75" customHeight="1">
      <c r="B44" s="1244"/>
      <c r="C44" s="1245"/>
      <c r="D44" s="85"/>
      <c r="E44" s="1248" t="s">
        <v>27</v>
      </c>
      <c r="F44" s="1248"/>
      <c r="G44" s="1248"/>
      <c r="H44" s="1249"/>
      <c r="I44" s="86">
        <v>59</v>
      </c>
      <c r="J44" s="87">
        <v>37</v>
      </c>
      <c r="K44" s="87">
        <v>13</v>
      </c>
      <c r="L44" s="87" t="s">
        <v>515</v>
      </c>
      <c r="M44" s="88" t="s">
        <v>515</v>
      </c>
    </row>
    <row r="45" spans="2:13" ht="27.75" customHeight="1">
      <c r="B45" s="1244"/>
      <c r="C45" s="1245"/>
      <c r="D45" s="85"/>
      <c r="E45" s="1248" t="s">
        <v>28</v>
      </c>
      <c r="F45" s="1248"/>
      <c r="G45" s="1248"/>
      <c r="H45" s="1249"/>
      <c r="I45" s="86">
        <v>587</v>
      </c>
      <c r="J45" s="87">
        <v>716</v>
      </c>
      <c r="K45" s="87">
        <v>707</v>
      </c>
      <c r="L45" s="87">
        <v>841</v>
      </c>
      <c r="M45" s="88">
        <v>946</v>
      </c>
    </row>
    <row r="46" spans="2:13" ht="27.75" customHeight="1">
      <c r="B46" s="1244"/>
      <c r="C46" s="1245"/>
      <c r="D46" s="89"/>
      <c r="E46" s="1248" t="s">
        <v>29</v>
      </c>
      <c r="F46" s="1248"/>
      <c r="G46" s="1248"/>
      <c r="H46" s="1249"/>
      <c r="I46" s="86" t="s">
        <v>515</v>
      </c>
      <c r="J46" s="87" t="s">
        <v>515</v>
      </c>
      <c r="K46" s="87" t="s">
        <v>515</v>
      </c>
      <c r="L46" s="87" t="s">
        <v>515</v>
      </c>
      <c r="M46" s="88" t="s">
        <v>515</v>
      </c>
    </row>
    <row r="47" spans="2:13" ht="27.75" customHeight="1">
      <c r="B47" s="1244"/>
      <c r="C47" s="1245"/>
      <c r="D47" s="90"/>
      <c r="E47" s="1258" t="s">
        <v>30</v>
      </c>
      <c r="F47" s="1259"/>
      <c r="G47" s="1259"/>
      <c r="H47" s="1260"/>
      <c r="I47" s="86" t="s">
        <v>515</v>
      </c>
      <c r="J47" s="87" t="s">
        <v>515</v>
      </c>
      <c r="K47" s="87" t="s">
        <v>515</v>
      </c>
      <c r="L47" s="87" t="s">
        <v>515</v>
      </c>
      <c r="M47" s="88" t="s">
        <v>515</v>
      </c>
    </row>
    <row r="48" spans="2:13" ht="27.75" customHeight="1">
      <c r="B48" s="1244"/>
      <c r="C48" s="1245"/>
      <c r="D48" s="85"/>
      <c r="E48" s="1248" t="s">
        <v>31</v>
      </c>
      <c r="F48" s="1248"/>
      <c r="G48" s="1248"/>
      <c r="H48" s="1249"/>
      <c r="I48" s="86" t="s">
        <v>515</v>
      </c>
      <c r="J48" s="87" t="s">
        <v>515</v>
      </c>
      <c r="K48" s="87" t="s">
        <v>515</v>
      </c>
      <c r="L48" s="87" t="s">
        <v>515</v>
      </c>
      <c r="M48" s="88" t="s">
        <v>515</v>
      </c>
    </row>
    <row r="49" spans="2:13" ht="27.75" customHeight="1">
      <c r="B49" s="1246"/>
      <c r="C49" s="1247"/>
      <c r="D49" s="85"/>
      <c r="E49" s="1248" t="s">
        <v>32</v>
      </c>
      <c r="F49" s="1248"/>
      <c r="G49" s="1248"/>
      <c r="H49" s="1249"/>
      <c r="I49" s="86" t="s">
        <v>515</v>
      </c>
      <c r="J49" s="87" t="s">
        <v>515</v>
      </c>
      <c r="K49" s="87" t="s">
        <v>515</v>
      </c>
      <c r="L49" s="87" t="s">
        <v>515</v>
      </c>
      <c r="M49" s="88" t="s">
        <v>515</v>
      </c>
    </row>
    <row r="50" spans="2:13" ht="27.75" customHeight="1">
      <c r="B50" s="1242" t="s">
        <v>33</v>
      </c>
      <c r="C50" s="1243"/>
      <c r="D50" s="91"/>
      <c r="E50" s="1248" t="s">
        <v>34</v>
      </c>
      <c r="F50" s="1248"/>
      <c r="G50" s="1248"/>
      <c r="H50" s="1249"/>
      <c r="I50" s="86">
        <v>8179</v>
      </c>
      <c r="J50" s="87">
        <v>8123</v>
      </c>
      <c r="K50" s="87">
        <v>8164</v>
      </c>
      <c r="L50" s="87">
        <v>7306</v>
      </c>
      <c r="M50" s="88">
        <v>7879</v>
      </c>
    </row>
    <row r="51" spans="2:13" ht="27.75" customHeight="1">
      <c r="B51" s="1244"/>
      <c r="C51" s="1245"/>
      <c r="D51" s="85"/>
      <c r="E51" s="1248" t="s">
        <v>35</v>
      </c>
      <c r="F51" s="1248"/>
      <c r="G51" s="1248"/>
      <c r="H51" s="1249"/>
      <c r="I51" s="86">
        <v>4171</v>
      </c>
      <c r="J51" s="87">
        <v>3963</v>
      </c>
      <c r="K51" s="87">
        <v>3693</v>
      </c>
      <c r="L51" s="87">
        <v>3482</v>
      </c>
      <c r="M51" s="88">
        <v>3273</v>
      </c>
    </row>
    <row r="52" spans="2:13" ht="27.75" customHeight="1">
      <c r="B52" s="1246"/>
      <c r="C52" s="1247"/>
      <c r="D52" s="85"/>
      <c r="E52" s="1248" t="s">
        <v>36</v>
      </c>
      <c r="F52" s="1248"/>
      <c r="G52" s="1248"/>
      <c r="H52" s="1249"/>
      <c r="I52" s="86">
        <v>10363</v>
      </c>
      <c r="J52" s="87">
        <v>10309</v>
      </c>
      <c r="K52" s="87">
        <v>10163</v>
      </c>
      <c r="L52" s="87">
        <v>9926</v>
      </c>
      <c r="M52" s="88">
        <v>9852</v>
      </c>
    </row>
    <row r="53" spans="2:13" ht="27.75" customHeight="1" thickBot="1">
      <c r="B53" s="1250" t="s">
        <v>37</v>
      </c>
      <c r="C53" s="1251"/>
      <c r="D53" s="92"/>
      <c r="E53" s="1252" t="s">
        <v>38</v>
      </c>
      <c r="F53" s="1252"/>
      <c r="G53" s="1252"/>
      <c r="H53" s="1253"/>
      <c r="I53" s="93">
        <v>-8345</v>
      </c>
      <c r="J53" s="94">
        <v>-8227</v>
      </c>
      <c r="K53" s="94">
        <v>-8238</v>
      </c>
      <c r="L53" s="94">
        <v>-7018</v>
      </c>
      <c r="M53" s="95">
        <v>-7163</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hkcVTRxORO0LFYz3gx185FT8Yw39Sj6F7SFvXZEO2xRTjszrjpOJ21Ea2VVxo2e+AAlSb48y9S7CvmBReGmHhw==" saltValue="+oVGtFvTybZyQ7gpLH91w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559</v>
      </c>
      <c r="G54" s="104" t="s">
        <v>560</v>
      </c>
      <c r="H54" s="105" t="s">
        <v>561</v>
      </c>
    </row>
    <row r="55" spans="2:8" ht="52.5" customHeight="1">
      <c r="B55" s="106"/>
      <c r="C55" s="1269" t="s">
        <v>41</v>
      </c>
      <c r="D55" s="1269"/>
      <c r="E55" s="1270"/>
      <c r="F55" s="107">
        <v>4859</v>
      </c>
      <c r="G55" s="107">
        <v>4071</v>
      </c>
      <c r="H55" s="108">
        <v>4261</v>
      </c>
    </row>
    <row r="56" spans="2:8" ht="52.5" customHeight="1">
      <c r="B56" s="109"/>
      <c r="C56" s="1271" t="s">
        <v>42</v>
      </c>
      <c r="D56" s="1271"/>
      <c r="E56" s="1272"/>
      <c r="F56" s="110">
        <v>0</v>
      </c>
      <c r="G56" s="110">
        <v>0</v>
      </c>
      <c r="H56" s="111">
        <v>0</v>
      </c>
    </row>
    <row r="57" spans="2:8" ht="53.25" customHeight="1">
      <c r="B57" s="109"/>
      <c r="C57" s="1273" t="s">
        <v>43</v>
      </c>
      <c r="D57" s="1273"/>
      <c r="E57" s="1274"/>
      <c r="F57" s="112">
        <v>2371</v>
      </c>
      <c r="G57" s="112">
        <v>2451</v>
      </c>
      <c r="H57" s="113">
        <v>2756</v>
      </c>
    </row>
    <row r="58" spans="2:8" ht="45.75" customHeight="1">
      <c r="B58" s="114"/>
      <c r="C58" s="1261" t="s">
        <v>44</v>
      </c>
      <c r="D58" s="1262"/>
      <c r="E58" s="1263"/>
      <c r="F58" s="115">
        <v>1023</v>
      </c>
      <c r="G58" s="115">
        <v>1125</v>
      </c>
      <c r="H58" s="116">
        <v>1109</v>
      </c>
    </row>
    <row r="59" spans="2:8" ht="45.75" customHeight="1">
      <c r="B59" s="114"/>
      <c r="C59" s="1261" t="s">
        <v>44</v>
      </c>
      <c r="D59" s="1262"/>
      <c r="E59" s="1263"/>
      <c r="F59" s="115">
        <v>873</v>
      </c>
      <c r="G59" s="115">
        <v>875</v>
      </c>
      <c r="H59" s="116">
        <v>876</v>
      </c>
    </row>
    <row r="60" spans="2:8" ht="45.75" customHeight="1">
      <c r="B60" s="114"/>
      <c r="C60" s="1261" t="s">
        <v>44</v>
      </c>
      <c r="D60" s="1262"/>
      <c r="E60" s="1263"/>
      <c r="F60" s="115" t="s">
        <v>587</v>
      </c>
      <c r="G60" s="115" t="s">
        <v>587</v>
      </c>
      <c r="H60" s="116">
        <v>324</v>
      </c>
    </row>
    <row r="61" spans="2:8" ht="45.75" customHeight="1">
      <c r="B61" s="114"/>
      <c r="C61" s="1261" t="s">
        <v>44</v>
      </c>
      <c r="D61" s="1262"/>
      <c r="E61" s="1263"/>
      <c r="F61" s="115">
        <v>270</v>
      </c>
      <c r="G61" s="115">
        <v>270</v>
      </c>
      <c r="H61" s="116">
        <v>261</v>
      </c>
    </row>
    <row r="62" spans="2:8" ht="45.75" customHeight="1" thickBot="1">
      <c r="B62" s="117"/>
      <c r="C62" s="1264" t="s">
        <v>44</v>
      </c>
      <c r="D62" s="1265"/>
      <c r="E62" s="1266"/>
      <c r="F62" s="118">
        <v>127</v>
      </c>
      <c r="G62" s="118">
        <v>128</v>
      </c>
      <c r="H62" s="119">
        <v>128</v>
      </c>
    </row>
    <row r="63" spans="2:8" ht="52.5" customHeight="1" thickBot="1">
      <c r="B63" s="120"/>
      <c r="C63" s="1267" t="s">
        <v>45</v>
      </c>
      <c r="D63" s="1267"/>
      <c r="E63" s="1268"/>
      <c r="F63" s="121">
        <v>7230</v>
      </c>
      <c r="G63" s="121">
        <v>6522</v>
      </c>
      <c r="H63" s="122">
        <v>7017</v>
      </c>
    </row>
    <row r="64" spans="2:8" ht="15" customHeight="1"/>
    <row r="65" ht="0" hidden="1" customHeight="1"/>
    <row r="66" ht="0" hidden="1" customHeight="1"/>
  </sheetData>
  <sheetProtection algorithmName="SHA-512" hashValue="GEXvkJuX/6geFnHs8Q05ldHabBFT18gTsBPmxYayOxHvONyCRPx7Nf8Cm3lTRVTIOAS05ckegHwNiJSnJgJDfQ==" saltValue="xn0vfR+/pHyGHFodVF317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588</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588</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8"/>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591</v>
      </c>
    </row>
    <row r="50" spans="1:109">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557</v>
      </c>
      <c r="BQ50" s="1280"/>
      <c r="BR50" s="1280"/>
      <c r="BS50" s="1280"/>
      <c r="BT50" s="1280"/>
      <c r="BU50" s="1280"/>
      <c r="BV50" s="1280"/>
      <c r="BW50" s="1280"/>
      <c r="BX50" s="1280" t="s">
        <v>558</v>
      </c>
      <c r="BY50" s="1280"/>
      <c r="BZ50" s="1280"/>
      <c r="CA50" s="1280"/>
      <c r="CB50" s="1280"/>
      <c r="CC50" s="1280"/>
      <c r="CD50" s="1280"/>
      <c r="CE50" s="1280"/>
      <c r="CF50" s="1280" t="s">
        <v>559</v>
      </c>
      <c r="CG50" s="1280"/>
      <c r="CH50" s="1280"/>
      <c r="CI50" s="1280"/>
      <c r="CJ50" s="1280"/>
      <c r="CK50" s="1280"/>
      <c r="CL50" s="1280"/>
      <c r="CM50" s="1280"/>
      <c r="CN50" s="1280" t="s">
        <v>560</v>
      </c>
      <c r="CO50" s="1280"/>
      <c r="CP50" s="1280"/>
      <c r="CQ50" s="1280"/>
      <c r="CR50" s="1280"/>
      <c r="CS50" s="1280"/>
      <c r="CT50" s="1280"/>
      <c r="CU50" s="1280"/>
      <c r="CV50" s="1280" t="s">
        <v>561</v>
      </c>
      <c r="CW50" s="1280"/>
      <c r="CX50" s="1280"/>
      <c r="CY50" s="1280"/>
      <c r="CZ50" s="1280"/>
      <c r="DA50" s="1280"/>
      <c r="DB50" s="1280"/>
      <c r="DC50" s="1280"/>
    </row>
    <row r="51" spans="1:109" ht="13.5" customHeight="1">
      <c r="B51" s="374"/>
      <c r="G51" s="1283"/>
      <c r="H51" s="1283"/>
      <c r="I51" s="1297"/>
      <c r="J51" s="1297"/>
      <c r="K51" s="1282"/>
      <c r="L51" s="1282"/>
      <c r="M51" s="1282"/>
      <c r="N51" s="1282"/>
      <c r="AM51" s="383"/>
      <c r="AN51" s="1278" t="s">
        <v>592</v>
      </c>
      <c r="AO51" s="1278"/>
      <c r="AP51" s="1278"/>
      <c r="AQ51" s="1278"/>
      <c r="AR51" s="1278"/>
      <c r="AS51" s="1278"/>
      <c r="AT51" s="1278"/>
      <c r="AU51" s="1278"/>
      <c r="AV51" s="1278"/>
      <c r="AW51" s="1278"/>
      <c r="AX51" s="1278"/>
      <c r="AY51" s="1278"/>
      <c r="AZ51" s="1278"/>
      <c r="BA51" s="1278"/>
      <c r="BB51" s="1278" t="s">
        <v>593</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87"/>
      <c r="CG51" s="1275"/>
      <c r="CH51" s="1275"/>
      <c r="CI51" s="1275"/>
      <c r="CJ51" s="1275"/>
      <c r="CK51" s="1275"/>
      <c r="CL51" s="1275"/>
      <c r="CM51" s="1275"/>
      <c r="CN51" s="1287"/>
      <c r="CO51" s="1275"/>
      <c r="CP51" s="1275"/>
      <c r="CQ51" s="1275"/>
      <c r="CR51" s="1275"/>
      <c r="CS51" s="1275"/>
      <c r="CT51" s="1275"/>
      <c r="CU51" s="1275"/>
      <c r="CV51" s="1287"/>
      <c r="CW51" s="1275"/>
      <c r="CX51" s="1275"/>
      <c r="CY51" s="1275"/>
      <c r="CZ51" s="1275"/>
      <c r="DA51" s="1275"/>
      <c r="DB51" s="1275"/>
      <c r="DC51" s="1275"/>
    </row>
    <row r="52" spans="1:109">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594</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87"/>
      <c r="CG53" s="1275"/>
      <c r="CH53" s="1275"/>
      <c r="CI53" s="1275"/>
      <c r="CJ53" s="1275"/>
      <c r="CK53" s="1275"/>
      <c r="CL53" s="1275"/>
      <c r="CM53" s="1275"/>
      <c r="CN53" s="1287"/>
      <c r="CO53" s="1275"/>
      <c r="CP53" s="1275"/>
      <c r="CQ53" s="1275"/>
      <c r="CR53" s="1275"/>
      <c r="CS53" s="1275"/>
      <c r="CT53" s="1275"/>
      <c r="CU53" s="1275"/>
      <c r="CV53" s="1287"/>
      <c r="CW53" s="1275"/>
      <c r="CX53" s="1275"/>
      <c r="CY53" s="1275"/>
      <c r="CZ53" s="1275"/>
      <c r="DA53" s="1275"/>
      <c r="DB53" s="1275"/>
      <c r="DC53" s="1275"/>
    </row>
    <row r="54" spans="1:109">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c r="A55" s="382"/>
      <c r="B55" s="374"/>
      <c r="G55" s="1281"/>
      <c r="H55" s="1281"/>
      <c r="I55" s="1281"/>
      <c r="J55" s="1281"/>
      <c r="K55" s="1282"/>
      <c r="L55" s="1282"/>
      <c r="M55" s="1282"/>
      <c r="N55" s="1282"/>
      <c r="AN55" s="1280" t="s">
        <v>595</v>
      </c>
      <c r="AO55" s="1280"/>
      <c r="AP55" s="1280"/>
      <c r="AQ55" s="1280"/>
      <c r="AR55" s="1280"/>
      <c r="AS55" s="1280"/>
      <c r="AT55" s="1280"/>
      <c r="AU55" s="1280"/>
      <c r="AV55" s="1280"/>
      <c r="AW55" s="1280"/>
      <c r="AX55" s="1280"/>
      <c r="AY55" s="1280"/>
      <c r="AZ55" s="1280"/>
      <c r="BA55" s="1280"/>
      <c r="BB55" s="1278" t="s">
        <v>593</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87"/>
      <c r="CG55" s="1275"/>
      <c r="CH55" s="1275"/>
      <c r="CI55" s="1275"/>
      <c r="CJ55" s="1275"/>
      <c r="CK55" s="1275"/>
      <c r="CL55" s="1275"/>
      <c r="CM55" s="1275"/>
      <c r="CN55" s="1287"/>
      <c r="CO55" s="1275"/>
      <c r="CP55" s="1275"/>
      <c r="CQ55" s="1275"/>
      <c r="CR55" s="1275"/>
      <c r="CS55" s="1275"/>
      <c r="CT55" s="1275"/>
      <c r="CU55" s="1275"/>
      <c r="CV55" s="1287"/>
      <c r="CW55" s="1275"/>
      <c r="CX55" s="1275"/>
      <c r="CY55" s="1275"/>
      <c r="CZ55" s="1275"/>
      <c r="DA55" s="1275"/>
      <c r="DB55" s="1275"/>
      <c r="DC55" s="1275"/>
    </row>
    <row r="56" spans="1:109">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594</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87"/>
      <c r="CG57" s="1275"/>
      <c r="CH57" s="1275"/>
      <c r="CI57" s="1275"/>
      <c r="CJ57" s="1275"/>
      <c r="CK57" s="1275"/>
      <c r="CL57" s="1275"/>
      <c r="CM57" s="1275"/>
      <c r="CN57" s="1287"/>
      <c r="CO57" s="1275"/>
      <c r="CP57" s="1275"/>
      <c r="CQ57" s="1275"/>
      <c r="CR57" s="1275"/>
      <c r="CS57" s="1275"/>
      <c r="CT57" s="1275"/>
      <c r="CU57" s="1275"/>
      <c r="CV57" s="1287"/>
      <c r="CW57" s="1275"/>
      <c r="CX57" s="1275"/>
      <c r="CY57" s="1275"/>
      <c r="CZ57" s="1275"/>
      <c r="DA57" s="1275"/>
      <c r="DB57" s="1275"/>
      <c r="DC57" s="1275"/>
      <c r="DD57" s="387"/>
      <c r="DE57" s="386"/>
    </row>
    <row r="58" spans="1:109" s="382" customFormat="1">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596</v>
      </c>
    </row>
    <row r="64" spans="1:109">
      <c r="B64" s="374"/>
      <c r="G64" s="381"/>
      <c r="I64" s="394"/>
      <c r="J64" s="394"/>
      <c r="K64" s="394"/>
      <c r="L64" s="394"/>
      <c r="M64" s="394"/>
      <c r="N64" s="395"/>
      <c r="AM64" s="381"/>
      <c r="AN64" s="381" t="s">
        <v>590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8" t="s">
        <v>597</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591</v>
      </c>
    </row>
    <row r="72" spans="2:107">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557</v>
      </c>
      <c r="BQ72" s="1280"/>
      <c r="BR72" s="1280"/>
      <c r="BS72" s="1280"/>
      <c r="BT72" s="1280"/>
      <c r="BU72" s="1280"/>
      <c r="BV72" s="1280"/>
      <c r="BW72" s="1280"/>
      <c r="BX72" s="1280" t="s">
        <v>558</v>
      </c>
      <c r="BY72" s="1280"/>
      <c r="BZ72" s="1280"/>
      <c r="CA72" s="1280"/>
      <c r="CB72" s="1280"/>
      <c r="CC72" s="1280"/>
      <c r="CD72" s="1280"/>
      <c r="CE72" s="1280"/>
      <c r="CF72" s="1280" t="s">
        <v>559</v>
      </c>
      <c r="CG72" s="1280"/>
      <c r="CH72" s="1280"/>
      <c r="CI72" s="1280"/>
      <c r="CJ72" s="1280"/>
      <c r="CK72" s="1280"/>
      <c r="CL72" s="1280"/>
      <c r="CM72" s="1280"/>
      <c r="CN72" s="1280" t="s">
        <v>560</v>
      </c>
      <c r="CO72" s="1280"/>
      <c r="CP72" s="1280"/>
      <c r="CQ72" s="1280"/>
      <c r="CR72" s="1280"/>
      <c r="CS72" s="1280"/>
      <c r="CT72" s="1280"/>
      <c r="CU72" s="1280"/>
      <c r="CV72" s="1280" t="s">
        <v>561</v>
      </c>
      <c r="CW72" s="1280"/>
      <c r="CX72" s="1280"/>
      <c r="CY72" s="1280"/>
      <c r="CZ72" s="1280"/>
      <c r="DA72" s="1280"/>
      <c r="DB72" s="1280"/>
      <c r="DC72" s="1280"/>
    </row>
    <row r="73" spans="2:107">
      <c r="B73" s="374"/>
      <c r="G73" s="1283"/>
      <c r="H73" s="1283"/>
      <c r="I73" s="1283"/>
      <c r="J73" s="1283"/>
      <c r="K73" s="1279"/>
      <c r="L73" s="1279"/>
      <c r="M73" s="1279"/>
      <c r="N73" s="1279"/>
      <c r="AM73" s="383"/>
      <c r="AN73" s="1278" t="s">
        <v>592</v>
      </c>
      <c r="AO73" s="1278"/>
      <c r="AP73" s="1278"/>
      <c r="AQ73" s="1278"/>
      <c r="AR73" s="1278"/>
      <c r="AS73" s="1278"/>
      <c r="AT73" s="1278"/>
      <c r="AU73" s="1278"/>
      <c r="AV73" s="1278"/>
      <c r="AW73" s="1278"/>
      <c r="AX73" s="1278"/>
      <c r="AY73" s="1278"/>
      <c r="AZ73" s="1278"/>
      <c r="BA73" s="1278"/>
      <c r="BB73" s="1278" t="s">
        <v>593</v>
      </c>
      <c r="BC73" s="1278"/>
      <c r="BD73" s="1278"/>
      <c r="BE73" s="1278"/>
      <c r="BF73" s="1278"/>
      <c r="BG73" s="1278"/>
      <c r="BH73" s="1278"/>
      <c r="BI73" s="1278"/>
      <c r="BJ73" s="1278"/>
      <c r="BK73" s="1278"/>
      <c r="BL73" s="1278"/>
      <c r="BM73" s="1278"/>
      <c r="BN73" s="1278"/>
      <c r="BO73" s="1278"/>
      <c r="BP73" s="1275"/>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598</v>
      </c>
      <c r="BC75" s="1278"/>
      <c r="BD75" s="1278"/>
      <c r="BE75" s="1278"/>
      <c r="BF75" s="1278"/>
      <c r="BG75" s="1278"/>
      <c r="BH75" s="1278"/>
      <c r="BI75" s="1278"/>
      <c r="BJ75" s="1278"/>
      <c r="BK75" s="1278"/>
      <c r="BL75" s="1278"/>
      <c r="BM75" s="1278"/>
      <c r="BN75" s="1278"/>
      <c r="BO75" s="1278"/>
      <c r="BP75" s="1275">
        <v>4</v>
      </c>
      <c r="BQ75" s="1275"/>
      <c r="BR75" s="1275"/>
      <c r="BS75" s="1275"/>
      <c r="BT75" s="1275"/>
      <c r="BU75" s="1275"/>
      <c r="BV75" s="1275"/>
      <c r="BW75" s="1275"/>
      <c r="BX75" s="1275">
        <v>2.7</v>
      </c>
      <c r="BY75" s="1275"/>
      <c r="BZ75" s="1275"/>
      <c r="CA75" s="1275"/>
      <c r="CB75" s="1275"/>
      <c r="CC75" s="1275"/>
      <c r="CD75" s="1275"/>
      <c r="CE75" s="1275"/>
      <c r="CF75" s="1275">
        <v>1.4</v>
      </c>
      <c r="CG75" s="1275"/>
      <c r="CH75" s="1275"/>
      <c r="CI75" s="1275"/>
      <c r="CJ75" s="1275"/>
      <c r="CK75" s="1275"/>
      <c r="CL75" s="1275"/>
      <c r="CM75" s="1275"/>
      <c r="CN75" s="1275">
        <v>0.4</v>
      </c>
      <c r="CO75" s="1275"/>
      <c r="CP75" s="1275"/>
      <c r="CQ75" s="1275"/>
      <c r="CR75" s="1275"/>
      <c r="CS75" s="1275"/>
      <c r="CT75" s="1275"/>
      <c r="CU75" s="1275"/>
      <c r="CV75" s="1275">
        <v>-0.3</v>
      </c>
      <c r="CW75" s="1275"/>
      <c r="CX75" s="1275"/>
      <c r="CY75" s="1275"/>
      <c r="CZ75" s="1275"/>
      <c r="DA75" s="1275"/>
      <c r="DB75" s="1275"/>
      <c r="DC75" s="1275"/>
    </row>
    <row r="76" spans="2:107">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c r="B77" s="374"/>
      <c r="G77" s="1281"/>
      <c r="H77" s="1281"/>
      <c r="I77" s="1281"/>
      <c r="J77" s="1281"/>
      <c r="K77" s="1279"/>
      <c r="L77" s="1279"/>
      <c r="M77" s="1279"/>
      <c r="N77" s="1279"/>
      <c r="AN77" s="1280" t="s">
        <v>595</v>
      </c>
      <c r="AO77" s="1280"/>
      <c r="AP77" s="1280"/>
      <c r="AQ77" s="1280"/>
      <c r="AR77" s="1280"/>
      <c r="AS77" s="1280"/>
      <c r="AT77" s="1280"/>
      <c r="AU77" s="1280"/>
      <c r="AV77" s="1280"/>
      <c r="AW77" s="1280"/>
      <c r="AX77" s="1280"/>
      <c r="AY77" s="1280"/>
      <c r="AZ77" s="1280"/>
      <c r="BA77" s="1280"/>
      <c r="BB77" s="1278" t="s">
        <v>593</v>
      </c>
      <c r="BC77" s="1278"/>
      <c r="BD77" s="1278"/>
      <c r="BE77" s="1278"/>
      <c r="BF77" s="1278"/>
      <c r="BG77" s="1278"/>
      <c r="BH77" s="1278"/>
      <c r="BI77" s="1278"/>
      <c r="BJ77" s="1278"/>
      <c r="BK77" s="1278"/>
      <c r="BL77" s="1278"/>
      <c r="BM77" s="1278"/>
      <c r="BN77" s="1278"/>
      <c r="BO77" s="1278"/>
      <c r="BP77" s="1275">
        <v>22.3</v>
      </c>
      <c r="BQ77" s="1275"/>
      <c r="BR77" s="1275"/>
      <c r="BS77" s="1275"/>
      <c r="BT77" s="1275"/>
      <c r="BU77" s="1275"/>
      <c r="BV77" s="1275"/>
      <c r="BW77" s="1275"/>
      <c r="BX77" s="1275">
        <v>20.3</v>
      </c>
      <c r="BY77" s="1275"/>
      <c r="BZ77" s="1275"/>
      <c r="CA77" s="1275"/>
      <c r="CB77" s="1275"/>
      <c r="CC77" s="1275"/>
      <c r="CD77" s="1275"/>
      <c r="CE77" s="1275"/>
      <c r="CF77" s="1275">
        <v>13</v>
      </c>
      <c r="CG77" s="1275"/>
      <c r="CH77" s="1275"/>
      <c r="CI77" s="1275"/>
      <c r="CJ77" s="1275"/>
      <c r="CK77" s="1275"/>
      <c r="CL77" s="1275"/>
      <c r="CM77" s="1275"/>
      <c r="CN77" s="1275">
        <v>21</v>
      </c>
      <c r="CO77" s="1275"/>
      <c r="CP77" s="1275"/>
      <c r="CQ77" s="1275"/>
      <c r="CR77" s="1275"/>
      <c r="CS77" s="1275"/>
      <c r="CT77" s="1275"/>
      <c r="CU77" s="1275"/>
      <c r="CV77" s="1275">
        <v>20.2</v>
      </c>
      <c r="CW77" s="1275"/>
      <c r="CX77" s="1275"/>
      <c r="CY77" s="1275"/>
      <c r="CZ77" s="1275"/>
      <c r="DA77" s="1275"/>
      <c r="DB77" s="1275"/>
      <c r="DC77" s="1275"/>
    </row>
    <row r="78" spans="2:107">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598</v>
      </c>
      <c r="BC79" s="1278"/>
      <c r="BD79" s="1278"/>
      <c r="BE79" s="1278"/>
      <c r="BF79" s="1278"/>
      <c r="BG79" s="1278"/>
      <c r="BH79" s="1278"/>
      <c r="BI79" s="1278"/>
      <c r="BJ79" s="1278"/>
      <c r="BK79" s="1278"/>
      <c r="BL79" s="1278"/>
      <c r="BM79" s="1278"/>
      <c r="BN79" s="1278"/>
      <c r="BO79" s="1278"/>
      <c r="BP79" s="1275">
        <v>8.5</v>
      </c>
      <c r="BQ79" s="1275"/>
      <c r="BR79" s="1275"/>
      <c r="BS79" s="1275"/>
      <c r="BT79" s="1275"/>
      <c r="BU79" s="1275"/>
      <c r="BV79" s="1275"/>
      <c r="BW79" s="1275"/>
      <c r="BX79" s="1275">
        <v>7.7</v>
      </c>
      <c r="BY79" s="1275"/>
      <c r="BZ79" s="1275"/>
      <c r="CA79" s="1275"/>
      <c r="CB79" s="1275"/>
      <c r="CC79" s="1275"/>
      <c r="CD79" s="1275"/>
      <c r="CE79" s="1275"/>
      <c r="CF79" s="1275">
        <v>6.8</v>
      </c>
      <c r="CG79" s="1275"/>
      <c r="CH79" s="1275"/>
      <c r="CI79" s="1275"/>
      <c r="CJ79" s="1275"/>
      <c r="CK79" s="1275"/>
      <c r="CL79" s="1275"/>
      <c r="CM79" s="1275"/>
      <c r="CN79" s="1275">
        <v>6.8</v>
      </c>
      <c r="CO79" s="1275"/>
      <c r="CP79" s="1275"/>
      <c r="CQ79" s="1275"/>
      <c r="CR79" s="1275"/>
      <c r="CS79" s="1275"/>
      <c r="CT79" s="1275"/>
      <c r="CU79" s="1275"/>
      <c r="CV79" s="1275">
        <v>6.8</v>
      </c>
      <c r="CW79" s="1275"/>
      <c r="CX79" s="1275"/>
      <c r="CY79" s="1275"/>
      <c r="CZ79" s="1275"/>
      <c r="DA79" s="1275"/>
      <c r="DB79" s="1275"/>
      <c r="DC79" s="1275"/>
    </row>
    <row r="80" spans="2:107">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O9X6nr6SENLPFL34burZoMIt6MFb16opHILX5V5Y8iUyuFETFXRD272A4tYMKwf1l48Ck5jeSBWOBUyvCNSvEw==" saltValue="vWZzFQivSyp3yMnGix0yX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tCK6t3PutylywIreDGvAlSuLT1Rf+LcIeCrx2YkDD9AFNsCgkw+5Q3oli5BjxtkYJbtDY1DJuzs76H3UQs4MuQ==" saltValue="Zuh0MCZOSYmkWwWdkHgHX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XN2Er7fEQ2XYIjPBC2gtAMcNDJadxCDEecW7Js67qnOka+Ybr2pmn2/YIsD7/Xk3icUwco5fLmuIjqqldP0G7g==" saltValue="R+aagawE+56HtS/EWIias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554</v>
      </c>
      <c r="G2" s="136"/>
      <c r="H2" s="137"/>
    </row>
    <row r="3" spans="1:8">
      <c r="A3" s="133" t="s">
        <v>547</v>
      </c>
      <c r="B3" s="138"/>
      <c r="C3" s="139"/>
      <c r="D3" s="140">
        <v>23464</v>
      </c>
      <c r="E3" s="141"/>
      <c r="F3" s="142">
        <v>53270</v>
      </c>
      <c r="G3" s="143"/>
      <c r="H3" s="144"/>
    </row>
    <row r="4" spans="1:8">
      <c r="A4" s="145"/>
      <c r="B4" s="146"/>
      <c r="C4" s="147"/>
      <c r="D4" s="148">
        <v>14870</v>
      </c>
      <c r="E4" s="149"/>
      <c r="F4" s="150">
        <v>24316</v>
      </c>
      <c r="G4" s="151"/>
      <c r="H4" s="152"/>
    </row>
    <row r="5" spans="1:8">
      <c r="A5" s="133" t="s">
        <v>549</v>
      </c>
      <c r="B5" s="138"/>
      <c r="C5" s="139"/>
      <c r="D5" s="140">
        <v>44057</v>
      </c>
      <c r="E5" s="141"/>
      <c r="F5" s="142">
        <v>53292</v>
      </c>
      <c r="G5" s="143"/>
      <c r="H5" s="144"/>
    </row>
    <row r="6" spans="1:8">
      <c r="A6" s="145"/>
      <c r="B6" s="146"/>
      <c r="C6" s="147"/>
      <c r="D6" s="148">
        <v>29054</v>
      </c>
      <c r="E6" s="149"/>
      <c r="F6" s="150">
        <v>28900</v>
      </c>
      <c r="G6" s="151"/>
      <c r="H6" s="152"/>
    </row>
    <row r="7" spans="1:8">
      <c r="A7" s="133" t="s">
        <v>550</v>
      </c>
      <c r="B7" s="138"/>
      <c r="C7" s="139"/>
      <c r="D7" s="140">
        <v>38816</v>
      </c>
      <c r="E7" s="141"/>
      <c r="F7" s="142">
        <v>49919</v>
      </c>
      <c r="G7" s="143"/>
      <c r="H7" s="144"/>
    </row>
    <row r="8" spans="1:8">
      <c r="A8" s="145"/>
      <c r="B8" s="146"/>
      <c r="C8" s="147"/>
      <c r="D8" s="148">
        <v>29845</v>
      </c>
      <c r="E8" s="149"/>
      <c r="F8" s="150">
        <v>26398</v>
      </c>
      <c r="G8" s="151"/>
      <c r="H8" s="152"/>
    </row>
    <row r="9" spans="1:8">
      <c r="A9" s="133" t="s">
        <v>551</v>
      </c>
      <c r="B9" s="138"/>
      <c r="C9" s="139"/>
      <c r="D9" s="140">
        <v>43742</v>
      </c>
      <c r="E9" s="141"/>
      <c r="F9" s="142">
        <v>47738</v>
      </c>
      <c r="G9" s="143"/>
      <c r="H9" s="144"/>
    </row>
    <row r="10" spans="1:8">
      <c r="A10" s="145"/>
      <c r="B10" s="146"/>
      <c r="C10" s="147"/>
      <c r="D10" s="148">
        <v>39428</v>
      </c>
      <c r="E10" s="149"/>
      <c r="F10" s="150">
        <v>24937</v>
      </c>
      <c r="G10" s="151"/>
      <c r="H10" s="152"/>
    </row>
    <row r="11" spans="1:8">
      <c r="A11" s="133" t="s">
        <v>552</v>
      </c>
      <c r="B11" s="138"/>
      <c r="C11" s="139"/>
      <c r="D11" s="140">
        <v>57347</v>
      </c>
      <c r="E11" s="141"/>
      <c r="F11" s="142">
        <v>52191</v>
      </c>
      <c r="G11" s="143"/>
      <c r="H11" s="144"/>
    </row>
    <row r="12" spans="1:8">
      <c r="A12" s="145"/>
      <c r="B12" s="146"/>
      <c r="C12" s="153"/>
      <c r="D12" s="148">
        <v>37569</v>
      </c>
      <c r="E12" s="149"/>
      <c r="F12" s="150">
        <v>24843</v>
      </c>
      <c r="G12" s="151"/>
      <c r="H12" s="152"/>
    </row>
    <row r="13" spans="1:8">
      <c r="A13" s="133"/>
      <c r="B13" s="138"/>
      <c r="C13" s="154"/>
      <c r="D13" s="155">
        <v>41485</v>
      </c>
      <c r="E13" s="156"/>
      <c r="F13" s="157">
        <v>51282</v>
      </c>
      <c r="G13" s="158"/>
      <c r="H13" s="144"/>
    </row>
    <row r="14" spans="1:8">
      <c r="A14" s="145"/>
      <c r="B14" s="146"/>
      <c r="C14" s="147"/>
      <c r="D14" s="148">
        <v>30153</v>
      </c>
      <c r="E14" s="149"/>
      <c r="F14" s="150">
        <v>25879</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9.65</v>
      </c>
      <c r="C19" s="159">
        <f>ROUND(VALUE(SUBSTITUTE(実質収支比率等に係る経年分析!G$48,"▲","-")),2)</f>
        <v>11.45</v>
      </c>
      <c r="D19" s="159">
        <f>ROUND(VALUE(SUBSTITUTE(実質収支比率等に係る経年分析!H$48,"▲","-")),2)</f>
        <v>9.84</v>
      </c>
      <c r="E19" s="159">
        <f>ROUND(VALUE(SUBSTITUTE(実質収支比率等に係る経年分析!I$48,"▲","-")),2)</f>
        <v>10.07</v>
      </c>
      <c r="F19" s="159">
        <f>ROUND(VALUE(SUBSTITUTE(実質収支比率等に係る経年分析!J$48,"▲","-")),2)</f>
        <v>10.32</v>
      </c>
    </row>
    <row r="20" spans="1:11">
      <c r="A20" s="159" t="s">
        <v>49</v>
      </c>
      <c r="B20" s="159">
        <f>ROUND(VALUE(SUBSTITUTE(実質収支比率等に係る経年分析!F$47,"▲","-")),2)</f>
        <v>73.95</v>
      </c>
      <c r="C20" s="159">
        <f>ROUND(VALUE(SUBSTITUTE(実質収支比率等に係る経年分析!G$47,"▲","-")),2)</f>
        <v>71.73</v>
      </c>
      <c r="D20" s="159">
        <f>ROUND(VALUE(SUBSTITUTE(実質収支比率等に係る経年分析!H$47,"▲","-")),2)</f>
        <v>73.42</v>
      </c>
      <c r="E20" s="159">
        <f>ROUND(VALUE(SUBSTITUTE(実質収支比率等に係る経年分析!I$47,"▲","-")),2)</f>
        <v>60.79</v>
      </c>
      <c r="F20" s="159">
        <f>ROUND(VALUE(SUBSTITUTE(実質収支比率等に係る経年分析!J$47,"▲","-")),2)</f>
        <v>63.63</v>
      </c>
    </row>
    <row r="21" spans="1:11">
      <c r="A21" s="159" t="s">
        <v>50</v>
      </c>
      <c r="B21" s="159">
        <f>IF(ISNUMBER(VALUE(SUBSTITUTE(実質収支比率等に係る経年分析!F$49,"▲","-"))),ROUND(VALUE(SUBSTITUTE(実質収支比率等に係る経年分析!F$49,"▲","-")),2),NA())</f>
        <v>-11.67</v>
      </c>
      <c r="C21" s="159">
        <f>IF(ISNUMBER(VALUE(SUBSTITUTE(実質収支比率等に係る経年分析!G$49,"▲","-"))),ROUND(VALUE(SUBSTITUTE(実質収支比率等に係る経年分析!G$49,"▲","-")),2),NA())</f>
        <v>-9.86</v>
      </c>
      <c r="D21" s="159">
        <f>IF(ISNUMBER(VALUE(SUBSTITUTE(実質収支比率等に係る経年分析!H$49,"▲","-"))),ROUND(VALUE(SUBSTITUTE(実質収支比率等に係る経年分析!H$49,"▲","-")),2),NA())</f>
        <v>-9.73</v>
      </c>
      <c r="E21" s="159">
        <f>IF(ISNUMBER(VALUE(SUBSTITUTE(実質収支比率等に係る経年分析!I$49,"▲","-"))),ROUND(VALUE(SUBSTITUTE(実質収支比率等に係る経年分析!I$49,"▲","-")),2),NA())</f>
        <v>-20.37</v>
      </c>
      <c r="F21" s="159">
        <f>IF(ISNUMBER(VALUE(SUBSTITUTE(実質収支比率等に係る経年分析!J$49,"▲","-"))),ROUND(VALUE(SUBSTITUTE(実質収支比率等に係る経年分析!J$49,"▲","-")),2),NA())</f>
        <v>-5.88</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後期高齢者医療事業へ振替</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後期高齢者医療事業</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0.14000000000000001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0.17</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0.21</v>
      </c>
    </row>
    <row r="32" spans="1:11">
      <c r="A32" s="160" t="str">
        <f>IF(連結実質赤字比率に係る赤字・黒字の構成分析!C$38="",NA(),連結実質赤字比率に係る赤字・黒字の構成分析!C$38)</f>
        <v>下水道事業会計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0.3</v>
      </c>
    </row>
    <row r="33" spans="1:16">
      <c r="A33" s="160" t="str">
        <f>IF(連結実質赤字比率に係る赤字・黒字の構成分析!C$37="",NA(),連結実質赤字比率に係る赤字・黒字の構成分析!C$37)</f>
        <v>介護保険事業・事業勘定</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0.82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1.65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9.64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11.45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9.84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10.07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10.31</v>
      </c>
    </row>
    <row r="35" spans="1:16">
      <c r="A35" s="160" t="str">
        <f>IF(連結実質赤字比率に係る赤字・黒字の構成分析!C$35="",NA(),連結実質赤字比率に係る赤字・黒字の構成分析!C$35)</f>
        <v>国民健康保険事業・事業勘定</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4.2300000000000004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6.01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7.67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10.69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11.09</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14.35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14.26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14.77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20.82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15.19</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1312</v>
      </c>
      <c r="E42" s="161"/>
      <c r="F42" s="161"/>
      <c r="G42" s="161">
        <f>'実質公債費比率（分子）の構造'!L$52</f>
        <v>1344</v>
      </c>
      <c r="H42" s="161"/>
      <c r="I42" s="161"/>
      <c r="J42" s="161">
        <f>'実質公債費比率（分子）の構造'!M$52</f>
        <v>1269</v>
      </c>
      <c r="K42" s="161"/>
      <c r="L42" s="161"/>
      <c r="M42" s="161">
        <f>'実質公債費比率（分子）の構造'!N$52</f>
        <v>1287</v>
      </c>
      <c r="N42" s="161"/>
      <c r="O42" s="161"/>
      <c r="P42" s="161">
        <f>'実質公債費比率（分子）の構造'!O$52</f>
        <v>1308</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25</v>
      </c>
      <c r="C44" s="161"/>
      <c r="D44" s="161"/>
      <c r="E44" s="161">
        <f>'実質公債費比率（分子）の構造'!L$50</f>
        <v>28</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24</v>
      </c>
      <c r="C45" s="161"/>
      <c r="D45" s="161"/>
      <c r="E45" s="161">
        <f>'実質公債費比率（分子）の構造'!L$49</f>
        <v>24</v>
      </c>
      <c r="F45" s="161"/>
      <c r="G45" s="161"/>
      <c r="H45" s="161">
        <f>'実質公債費比率（分子）の構造'!M$49</f>
        <v>24</v>
      </c>
      <c r="I45" s="161"/>
      <c r="J45" s="161"/>
      <c r="K45" s="161">
        <f>'実質公債費比率（分子）の構造'!N$49</f>
        <v>13</v>
      </c>
      <c r="L45" s="161"/>
      <c r="M45" s="161"/>
      <c r="N45" s="161" t="str">
        <f>'実質公債費比率（分子）の構造'!O$49</f>
        <v>-</v>
      </c>
      <c r="O45" s="161"/>
      <c r="P45" s="161"/>
    </row>
    <row r="46" spans="1:16">
      <c r="A46" s="161" t="s">
        <v>61</v>
      </c>
      <c r="B46" s="161">
        <f>'実質公債費比率（分子）の構造'!K$48</f>
        <v>434</v>
      </c>
      <c r="C46" s="161"/>
      <c r="D46" s="161"/>
      <c r="E46" s="161">
        <f>'実質公債費比率（分子）の構造'!L$48</f>
        <v>464</v>
      </c>
      <c r="F46" s="161"/>
      <c r="G46" s="161"/>
      <c r="H46" s="161">
        <f>'実質公債費比率（分子）の構造'!M$48</f>
        <v>442</v>
      </c>
      <c r="I46" s="161"/>
      <c r="J46" s="161"/>
      <c r="K46" s="161">
        <f>'実質公債費比率（分子）の構造'!N$48</f>
        <v>443</v>
      </c>
      <c r="L46" s="161"/>
      <c r="M46" s="161"/>
      <c r="N46" s="161">
        <f>'実質公債費比率（分子）の構造'!O$48</f>
        <v>465</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964</v>
      </c>
      <c r="C49" s="161"/>
      <c r="D49" s="161"/>
      <c r="E49" s="161">
        <f>'実質公債費比率（分子）の構造'!L$45</f>
        <v>958</v>
      </c>
      <c r="F49" s="161"/>
      <c r="G49" s="161"/>
      <c r="H49" s="161">
        <f>'実質公債費比率（分子）の構造'!M$45</f>
        <v>783</v>
      </c>
      <c r="I49" s="161"/>
      <c r="J49" s="161"/>
      <c r="K49" s="161">
        <f>'実質公債費比率（分子）の構造'!N$45</f>
        <v>798</v>
      </c>
      <c r="L49" s="161"/>
      <c r="M49" s="161"/>
      <c r="N49" s="161">
        <f>'実質公債費比率（分子）の構造'!O$45</f>
        <v>841</v>
      </c>
      <c r="O49" s="161"/>
      <c r="P49" s="161"/>
    </row>
    <row r="50" spans="1:16">
      <c r="A50" s="161" t="s">
        <v>65</v>
      </c>
      <c r="B50" s="161" t="e">
        <f>NA()</f>
        <v>#N/A</v>
      </c>
      <c r="C50" s="161">
        <f>IF(ISNUMBER('実質公債費比率（分子）の構造'!K$53),'実質公債費比率（分子）の構造'!K$53,NA())</f>
        <v>135</v>
      </c>
      <c r="D50" s="161" t="e">
        <f>NA()</f>
        <v>#N/A</v>
      </c>
      <c r="E50" s="161" t="e">
        <f>NA()</f>
        <v>#N/A</v>
      </c>
      <c r="F50" s="161">
        <f>IF(ISNUMBER('実質公債費比率（分子）の構造'!L$53),'実質公債費比率（分子）の構造'!L$53,NA())</f>
        <v>130</v>
      </c>
      <c r="G50" s="161" t="e">
        <f>NA()</f>
        <v>#N/A</v>
      </c>
      <c r="H50" s="161" t="e">
        <f>NA()</f>
        <v>#N/A</v>
      </c>
      <c r="I50" s="161">
        <f>IF(ISNUMBER('実質公債費比率（分子）の構造'!M$53),'実質公債費比率（分子）の構造'!M$53,NA())</f>
        <v>-20</v>
      </c>
      <c r="J50" s="161" t="e">
        <f>NA()</f>
        <v>#N/A</v>
      </c>
      <c r="K50" s="161" t="e">
        <f>NA()</f>
        <v>#N/A</v>
      </c>
      <c r="L50" s="161">
        <f>IF(ISNUMBER('実質公債費比率（分子）の構造'!N$53),'実質公債費比率（分子）の構造'!N$53,NA())</f>
        <v>-33</v>
      </c>
      <c r="M50" s="161" t="e">
        <f>NA()</f>
        <v>#N/A</v>
      </c>
      <c r="N50" s="161" t="e">
        <f>NA()</f>
        <v>#N/A</v>
      </c>
      <c r="O50" s="161">
        <f>IF(ISNUMBER('実質公債費比率（分子）の構造'!O$53),'実質公債費比率（分子）の構造'!O$53,NA())</f>
        <v>-2</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36</v>
      </c>
      <c r="B56" s="160"/>
      <c r="C56" s="160"/>
      <c r="D56" s="160">
        <f>'将来負担比率（分子）の構造'!I$52</f>
        <v>10363</v>
      </c>
      <c r="E56" s="160"/>
      <c r="F56" s="160"/>
      <c r="G56" s="160">
        <f>'将来負担比率（分子）の構造'!J$52</f>
        <v>10309</v>
      </c>
      <c r="H56" s="160"/>
      <c r="I56" s="160"/>
      <c r="J56" s="160">
        <f>'将来負担比率（分子）の構造'!K$52</f>
        <v>10163</v>
      </c>
      <c r="K56" s="160"/>
      <c r="L56" s="160"/>
      <c r="M56" s="160">
        <f>'将来負担比率（分子）の構造'!L$52</f>
        <v>9926</v>
      </c>
      <c r="N56" s="160"/>
      <c r="O56" s="160"/>
      <c r="P56" s="160">
        <f>'将来負担比率（分子）の構造'!M$52</f>
        <v>9852</v>
      </c>
    </row>
    <row r="57" spans="1:16">
      <c r="A57" s="160" t="s">
        <v>35</v>
      </c>
      <c r="B57" s="160"/>
      <c r="C57" s="160"/>
      <c r="D57" s="160">
        <f>'将来負担比率（分子）の構造'!I$51</f>
        <v>4171</v>
      </c>
      <c r="E57" s="160"/>
      <c r="F57" s="160"/>
      <c r="G57" s="160">
        <f>'将来負担比率（分子）の構造'!J$51</f>
        <v>3963</v>
      </c>
      <c r="H57" s="160"/>
      <c r="I57" s="160"/>
      <c r="J57" s="160">
        <f>'将来負担比率（分子）の構造'!K$51</f>
        <v>3693</v>
      </c>
      <c r="K57" s="160"/>
      <c r="L57" s="160"/>
      <c r="M57" s="160">
        <f>'将来負担比率（分子）の構造'!L$51</f>
        <v>3482</v>
      </c>
      <c r="N57" s="160"/>
      <c r="O57" s="160"/>
      <c r="P57" s="160">
        <f>'将来負担比率（分子）の構造'!M$51</f>
        <v>3273</v>
      </c>
    </row>
    <row r="58" spans="1:16">
      <c r="A58" s="160" t="s">
        <v>34</v>
      </c>
      <c r="B58" s="160"/>
      <c r="C58" s="160"/>
      <c r="D58" s="160">
        <f>'将来負担比率（分子）の構造'!I$50</f>
        <v>8179</v>
      </c>
      <c r="E58" s="160"/>
      <c r="F58" s="160"/>
      <c r="G58" s="160">
        <f>'将来負担比率（分子）の構造'!J$50</f>
        <v>8123</v>
      </c>
      <c r="H58" s="160"/>
      <c r="I58" s="160"/>
      <c r="J58" s="160">
        <f>'将来負担比率（分子）の構造'!K$50</f>
        <v>8164</v>
      </c>
      <c r="K58" s="160"/>
      <c r="L58" s="160"/>
      <c r="M58" s="160">
        <f>'将来負担比率（分子）の構造'!L$50</f>
        <v>7306</v>
      </c>
      <c r="N58" s="160"/>
      <c r="O58" s="160"/>
      <c r="P58" s="160">
        <f>'将来負担比率（分子）の構造'!M$50</f>
        <v>7879</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587</v>
      </c>
      <c r="C62" s="160"/>
      <c r="D62" s="160"/>
      <c r="E62" s="160">
        <f>'将来負担比率（分子）の構造'!J$45</f>
        <v>716</v>
      </c>
      <c r="F62" s="160"/>
      <c r="G62" s="160"/>
      <c r="H62" s="160">
        <f>'将来負担比率（分子）の構造'!K$45</f>
        <v>707</v>
      </c>
      <c r="I62" s="160"/>
      <c r="J62" s="160"/>
      <c r="K62" s="160">
        <f>'将来負担比率（分子）の構造'!L$45</f>
        <v>841</v>
      </c>
      <c r="L62" s="160"/>
      <c r="M62" s="160"/>
      <c r="N62" s="160">
        <f>'将来負担比率（分子）の構造'!M$45</f>
        <v>946</v>
      </c>
      <c r="O62" s="160"/>
      <c r="P62" s="160"/>
    </row>
    <row r="63" spans="1:16">
      <c r="A63" s="160" t="s">
        <v>27</v>
      </c>
      <c r="B63" s="160">
        <f>'将来負担比率（分子）の構造'!I$44</f>
        <v>59</v>
      </c>
      <c r="C63" s="160"/>
      <c r="D63" s="160"/>
      <c r="E63" s="160">
        <f>'将来負担比率（分子）の構造'!J$44</f>
        <v>37</v>
      </c>
      <c r="F63" s="160"/>
      <c r="G63" s="160"/>
      <c r="H63" s="160">
        <f>'将来負担比率（分子）の構造'!K$44</f>
        <v>13</v>
      </c>
      <c r="I63" s="160"/>
      <c r="J63" s="160"/>
      <c r="K63" s="160" t="str">
        <f>'将来負担比率（分子）の構造'!L$44</f>
        <v>-</v>
      </c>
      <c r="L63" s="160"/>
      <c r="M63" s="160"/>
      <c r="N63" s="160" t="str">
        <f>'将来負担比率（分子）の構造'!M$44</f>
        <v>-</v>
      </c>
      <c r="O63" s="160"/>
      <c r="P63" s="160"/>
    </row>
    <row r="64" spans="1:16">
      <c r="A64" s="160" t="s">
        <v>26</v>
      </c>
      <c r="B64" s="160">
        <f>'将来負担比率（分子）の構造'!I$43</f>
        <v>5299</v>
      </c>
      <c r="C64" s="160"/>
      <c r="D64" s="160"/>
      <c r="E64" s="160">
        <f>'将来負担比率（分子）の構造'!J$43</f>
        <v>5152</v>
      </c>
      <c r="F64" s="160"/>
      <c r="G64" s="160"/>
      <c r="H64" s="160">
        <f>'将来負担比率（分子）の構造'!K$43</f>
        <v>4881</v>
      </c>
      <c r="I64" s="160"/>
      <c r="J64" s="160"/>
      <c r="K64" s="160">
        <f>'将来負担比率（分子）の構造'!L$43</f>
        <v>4626</v>
      </c>
      <c r="L64" s="160"/>
      <c r="M64" s="160"/>
      <c r="N64" s="160">
        <f>'将来負担比率（分子）の構造'!M$43</f>
        <v>4329</v>
      </c>
      <c r="O64" s="160"/>
      <c r="P64" s="160"/>
    </row>
    <row r="65" spans="1:16">
      <c r="A65" s="160" t="s">
        <v>25</v>
      </c>
      <c r="B65" s="160">
        <f>'将来負担比率（分子）の構造'!I$42</f>
        <v>53</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24</v>
      </c>
      <c r="B66" s="160">
        <f>'将来負担比率（分子）の構造'!I$41</f>
        <v>8371</v>
      </c>
      <c r="C66" s="160"/>
      <c r="D66" s="160"/>
      <c r="E66" s="160">
        <f>'将来負担比率（分子）の構造'!J$41</f>
        <v>8264</v>
      </c>
      <c r="F66" s="160"/>
      <c r="G66" s="160"/>
      <c r="H66" s="160">
        <f>'将来負担比率（分子）の構造'!K$41</f>
        <v>8181</v>
      </c>
      <c r="I66" s="160"/>
      <c r="J66" s="160"/>
      <c r="K66" s="160">
        <f>'将来負担比率（分子）の構造'!L$41</f>
        <v>8229</v>
      </c>
      <c r="L66" s="160"/>
      <c r="M66" s="160"/>
      <c r="N66" s="160">
        <f>'将来負担比率（分子）の構造'!M$41</f>
        <v>8565</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4859</v>
      </c>
      <c r="C72" s="164">
        <f>基金残高に係る経年分析!G55</f>
        <v>4071</v>
      </c>
      <c r="D72" s="164">
        <f>基金残高に係る経年分析!H55</f>
        <v>4261</v>
      </c>
    </row>
    <row r="73" spans="1:16">
      <c r="A73" s="163" t="s">
        <v>72</v>
      </c>
      <c r="B73" s="164">
        <f>基金残高に係る経年分析!F56</f>
        <v>0</v>
      </c>
      <c r="C73" s="164">
        <f>基金残高に係る経年分析!G56</f>
        <v>0</v>
      </c>
      <c r="D73" s="164">
        <f>基金残高に係る経年分析!H56</f>
        <v>0</v>
      </c>
    </row>
    <row r="74" spans="1:16">
      <c r="A74" s="163" t="s">
        <v>73</v>
      </c>
      <c r="B74" s="164">
        <f>基金残高に係る経年分析!F57</f>
        <v>2371</v>
      </c>
      <c r="C74" s="164">
        <f>基金残高に係る経年分析!G57</f>
        <v>2451</v>
      </c>
      <c r="D74" s="164">
        <f>基金残高に係る経年分析!H57</f>
        <v>2756</v>
      </c>
    </row>
  </sheetData>
  <sheetProtection algorithmName="SHA-512" hashValue="IYLd44wK7214OtGrFRpNmhHtOaU7FpsjCHHkfpWgiygD2L8s5eXzUI/ZzqQu4fq97zL19IZTgrp5YITyoweOSQ==" saltValue="PHGt4nTaXIlD1vhhdyugO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2019-03-12T08:39:22Z</cp:lastPrinted>
  <dcterms:created xsi:type="dcterms:W3CDTF">2019-02-14T03:52:10Z</dcterms:created>
  <dcterms:modified xsi:type="dcterms:W3CDTF">2019-10-30T00:25:38Z</dcterms:modified>
  <cp:category/>
</cp:coreProperties>
</file>