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下水道チーム\R100101財務庶務関係書\経営比較分析・経営戦略関係\H31\20200115_Fw【1月31日(金)〆切】 公営企業に係る「経営比較分析表」の分析等について（照会）\提出資料\"/>
    </mc:Choice>
  </mc:AlternateContent>
  <workbookProtection workbookAlgorithmName="SHA-512" workbookHashValue="KfQ7wO+yymz1JHT1UqkujI8NCDur0rTr8sVfLjfhmdklUcig+ZxxatUjhhO1gQsbVNyLwlooQ/WIFSuJoIvZXQ==" workbookSaltValue="UAvclfHxB/g6WZI10uaAf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 r="C10" i="5" l="1"/>
  <c r="D10" i="5"/>
  <c r="E10" i="5"/>
  <c r="B10" i="5"/>
</calcChain>
</file>

<file path=xl/sharedStrings.xml><?xml version="1.0" encoding="utf-8"?>
<sst xmlns="http://schemas.openxmlformats.org/spreadsheetml/2006/main" count="312" uniqueCount="111">
  <si>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</si>
  <si>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</si>
  <si>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</si>
  <si>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</si>
  <si>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</si>
  <si>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</si>
  <si>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</si>
  <si>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</si>
  <si>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</si>
  <si>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</si>
  <si>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</si>
  <si>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</si>
  <si>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</si>
  <si>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</si>
  <si>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</si>
  <si>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</si>
  <si>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</si>
  <si>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</si>
  <si>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</si>
  <si>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</si>
  <si>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</si>
  <si>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</si>
  <si>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</si>
  <si>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</si>
  <si>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</si>
  <si>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</si>
  <si>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</si>
  <si>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</si>
  <si>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</si>
  <si>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</si>
  <si>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</si>
  <si>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</si>
  <si>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</si>
  <si>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</si>
  <si>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</si>
  <si>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</si>
  <si>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</si>
  <si>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</si>
  <si>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</si>
  <si>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</si>
  <si>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</si>
  <si>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</si>
  <si>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</si>
  <si>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</si>
  <si>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</si>
  <si>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</si>
  <si>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</si>
  <si>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</si>
  <si>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</si>
  <si>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</si>
  <si>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</si>
  <si>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</si>
  <si>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</si>
  <si>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</si>
  <si>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</si>
  <si>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</si>
  <si>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</si>
  <si>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</si>
  <si>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</si>
  <si>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</si>
  <si>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</si>
  <si>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</si>
  <si>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</si>
  <si>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</si>
  <si>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</si>
  <si>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</si>
  <si>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</si>
  <si>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</si>
  <si>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</si>
  <si>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</si>
  <si>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</si>
  <si>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</si>
  <si>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</si>
  <si>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</si>
  <si>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</si>
  <si>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</si>
  <si>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</si>
  <si>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</si>
  <si>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</si>
  <si>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</si>
  <si>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</si>
  <si>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</si>
  <si>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</si>
  <si>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</si>
  <si>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</si>
  <si>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</si>
  <si>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</si>
  <si>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</si>
  <si>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</si>
  <si>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</si>
  <si>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</si>
  <si>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</si>
  <si>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</si>
  <si>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</si>
  <si>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</si>
  <si>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</si>
  <si>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播磨町</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</si>
  <si>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</si>
  <si>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</si>
  <si>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</si>
  <si>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</si>
  <si>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</si>
  <si>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</si>
  <si>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</si>
  <si>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</si>
  <si>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</si>
  <si>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</si>
  <si>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</si>
  <si>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については、平成30年4月1日からの地方公営企業法適用のため、経年比較はできない。類似団体との比較において、良好な水準にあるように見えるが、これは、法適用時における固定資産台帳への資産登録方法について、法適用以前に取得した資産を登録する場合、残存価格を取得価格として台帳登録し、減価償却累計額については「0」としていることから、老朽化を正確に反映した数値とは言い難く、その点を考慮する必要がある。
②管渠老朽化率及び③管渠改善率について、管渠は昭和63年度の施工以来、最長のものでも経過年数30年程度であり老朽化はそれほど進んでおらず、法定耐用年数を経過した管渠も存在しない。平成28年度に、わずかに存在する陶管について、管更生工事による更新・改良工事を実施した（施工延長0.06km）が、平成30年度においては管渠の更新は行っていない。
今後は、管渠の定期的な点検・調査を実施し、できる限り長寿命化を図りながら、将来の大規模更新に備え適切な維持管理に努める必要がある。</t>
    <rPh sb="1" eb="3">
      <t>ユウケイ</t>
    </rPh>
    <rPh sb="3" eb="5">
      <t>コテイ</t>
    </rPh>
    <rPh sb="5" eb="7">
      <t>シサン</t>
    </rPh>
    <rPh sb="7" eb="9">
      <t>ゲンカ</t>
    </rPh>
    <rPh sb="9" eb="11">
      <t>ショウキャク</t>
    </rPh>
    <rPh sb="11" eb="12">
      <t>リツ</t>
    </rPh>
    <rPh sb="53" eb="55">
      <t>ルイジ</t>
    </rPh>
    <rPh sb="55" eb="57">
      <t>ダンタイ</t>
    </rPh>
    <rPh sb="59" eb="61">
      <t>ヒカク</t>
    </rPh>
    <rPh sb="66" eb="68">
      <t>リョウコウ</t>
    </rPh>
    <rPh sb="69" eb="71">
      <t>スイジュン</t>
    </rPh>
    <rPh sb="77" eb="78">
      <t>ミ</t>
    </rPh>
    <rPh sb="86" eb="87">
      <t>ホウ</t>
    </rPh>
    <rPh sb="87" eb="89">
      <t>テキヨウ</t>
    </rPh>
    <rPh sb="89" eb="90">
      <t>ジ</t>
    </rPh>
    <rPh sb="94" eb="96">
      <t>コテイ</t>
    </rPh>
    <rPh sb="96" eb="98">
      <t>シサン</t>
    </rPh>
    <rPh sb="98" eb="100">
      <t>ダイチョウ</t>
    </rPh>
    <rPh sb="102" eb="104">
      <t>シサン</t>
    </rPh>
    <rPh sb="104" eb="106">
      <t>トウロク</t>
    </rPh>
    <rPh sb="106" eb="108">
      <t>ホウホウ</t>
    </rPh>
    <rPh sb="113" eb="114">
      <t>ホウ</t>
    </rPh>
    <rPh sb="114" eb="116">
      <t>テキヨウ</t>
    </rPh>
    <rPh sb="116" eb="118">
      <t>イゼン</t>
    </rPh>
    <rPh sb="119" eb="121">
      <t>シュトク</t>
    </rPh>
    <rPh sb="123" eb="125">
      <t>シサン</t>
    </rPh>
    <rPh sb="126" eb="128">
      <t>トウロク</t>
    </rPh>
    <rPh sb="130" eb="132">
      <t>バアイ</t>
    </rPh>
    <rPh sb="133" eb="135">
      <t>ザンゾン</t>
    </rPh>
    <rPh sb="135" eb="137">
      <t>カカク</t>
    </rPh>
    <rPh sb="138" eb="140">
      <t>シュトク</t>
    </rPh>
    <rPh sb="140" eb="142">
      <t>カカク</t>
    </rPh>
    <rPh sb="145" eb="147">
      <t>ダイチョウ</t>
    </rPh>
    <rPh sb="147" eb="149">
      <t>トウロク</t>
    </rPh>
    <rPh sb="151" eb="153">
      <t>ゲンカ</t>
    </rPh>
    <rPh sb="153" eb="155">
      <t>ショウキャク</t>
    </rPh>
    <rPh sb="155" eb="157">
      <t>ルイケイ</t>
    </rPh>
    <rPh sb="157" eb="158">
      <t>ガク</t>
    </rPh>
    <rPh sb="176" eb="179">
      <t>ロウキュウカ</t>
    </rPh>
    <rPh sb="180" eb="182">
      <t>セイカク</t>
    </rPh>
    <rPh sb="183" eb="185">
      <t>ハンエイ</t>
    </rPh>
    <rPh sb="187" eb="189">
      <t>スウチ</t>
    </rPh>
    <rPh sb="191" eb="192">
      <t>イ</t>
    </rPh>
    <rPh sb="193" eb="194">
      <t>ガタ</t>
    </rPh>
    <rPh sb="198" eb="199">
      <t>テン</t>
    </rPh>
    <rPh sb="200" eb="202">
      <t>コウリョ</t>
    </rPh>
    <rPh sb="204" eb="206">
      <t>ヒツヨウ</t>
    </rPh>
    <rPh sb="212" eb="214">
      <t>カンキョ</t>
    </rPh>
    <rPh sb="214" eb="217">
      <t>ロウキュウカ</t>
    </rPh>
    <rPh sb="217" eb="218">
      <t>リツ</t>
    </rPh>
    <rPh sb="218" eb="219">
      <t>オヨ</t>
    </rPh>
    <rPh sb="246" eb="248">
      <t>サイチョウ</t>
    </rPh>
    <rPh sb="260" eb="262">
      <t>テイド</t>
    </rPh>
    <rPh sb="280" eb="282">
      <t>ホウテイ</t>
    </rPh>
    <rPh sb="282" eb="284">
      <t>タイヨウ</t>
    </rPh>
    <rPh sb="284" eb="286">
      <t>ネンスウ</t>
    </rPh>
    <rPh sb="287" eb="289">
      <t>ケイカ</t>
    </rPh>
    <rPh sb="291" eb="293">
      <t>カンキョ</t>
    </rPh>
    <rPh sb="294" eb="296">
      <t>ソンザイ</t>
    </rPh>
    <rPh sb="357" eb="359">
      <t>ヘイセイ</t>
    </rPh>
    <rPh sb="361" eb="363">
      <t>ネンド</t>
    </rPh>
    <rPh sb="368" eb="370">
      <t>カンキョ</t>
    </rPh>
    <rPh sb="371" eb="373">
      <t>コウシン</t>
    </rPh>
    <rPh sb="374" eb="375">
      <t>オコナ</t>
    </rPh>
    <rPh sb="406" eb="407">
      <t>カギ</t>
    </rPh>
    <rPh sb="408" eb="412">
      <t>チョウジュミョウカ</t>
    </rPh>
    <rPh sb="413" eb="414">
      <t>ハカ</t>
    </rPh>
    <rPh sb="419" eb="421">
      <t>ショウライ</t>
    </rPh>
    <rPh sb="422" eb="425">
      <t>ダイキボ</t>
    </rPh>
    <rPh sb="425" eb="427">
      <t>コウシン</t>
    </rPh>
    <rPh sb="428" eb="429">
      <t>ソナ</t>
    </rPh>
    <phoneticPr fontId="4"/>
  </si>
  <si>
    <t>平成30年4月1日からの地方公営企業法適用のため、ほとんどの項目において経年比較はできないが、経営状況については、類似団体と比較してもそれほど遜色なく、おおむね良好な数値になっていると言える。ただ、経常収支比率が100％を超えているにもかかわらず、経費回収率が100％に達していないという状況において、現状では、使用料以外の収入（一般会計からの繰入金等）に依存している部分が大きいと言える。
将来に向けて、安定した持続可能な経営基盤を構築していくために、平成30年度に策定した経営戦略に基づき、今後の資産更新、使用料水準及びその他の収入とのバランス等について検討していくとともに、現状の水準を維持しながら、更なる経営改善に向けた努力をしていくこととしている。</t>
    <rPh sb="30" eb="32">
      <t>コウモク</t>
    </rPh>
    <rPh sb="47" eb="49">
      <t>ケイエイ</t>
    </rPh>
    <rPh sb="49" eb="51">
      <t>ジョウキョウ</t>
    </rPh>
    <rPh sb="57" eb="59">
      <t>ルイジ</t>
    </rPh>
    <rPh sb="59" eb="61">
      <t>ダンタイ</t>
    </rPh>
    <rPh sb="62" eb="64">
      <t>ヒカク</t>
    </rPh>
    <rPh sb="71" eb="73">
      <t>ソンショク</t>
    </rPh>
    <rPh sb="80" eb="82">
      <t>リョウコウ</t>
    </rPh>
    <rPh sb="83" eb="85">
      <t>スウチ</t>
    </rPh>
    <rPh sb="92" eb="93">
      <t>イ</t>
    </rPh>
    <rPh sb="99" eb="101">
      <t>ケイジョウ</t>
    </rPh>
    <rPh sb="101" eb="103">
      <t>シュウシ</t>
    </rPh>
    <rPh sb="103" eb="105">
      <t>ヒリツ</t>
    </rPh>
    <rPh sb="111" eb="112">
      <t>コ</t>
    </rPh>
    <rPh sb="124" eb="126">
      <t>ケイヒ</t>
    </rPh>
    <rPh sb="126" eb="128">
      <t>カイシュウ</t>
    </rPh>
    <rPh sb="128" eb="129">
      <t>リツ</t>
    </rPh>
    <rPh sb="135" eb="136">
      <t>タッ</t>
    </rPh>
    <rPh sb="144" eb="146">
      <t>ジョウキョウ</t>
    </rPh>
    <rPh sb="151" eb="153">
      <t>ゲンジョウ</t>
    </rPh>
    <rPh sb="156" eb="159">
      <t>シヨウリョウ</t>
    </rPh>
    <rPh sb="159" eb="161">
      <t>イガイ</t>
    </rPh>
    <rPh sb="165" eb="167">
      <t>イッパン</t>
    </rPh>
    <rPh sb="167" eb="169">
      <t>カイケイ</t>
    </rPh>
    <rPh sb="172" eb="174">
      <t>クリイレ</t>
    </rPh>
    <rPh sb="174" eb="175">
      <t>キン</t>
    </rPh>
    <rPh sb="175" eb="176">
      <t>トウ</t>
    </rPh>
    <rPh sb="178" eb="180">
      <t>イゾン</t>
    </rPh>
    <rPh sb="184" eb="186">
      <t>ブブン</t>
    </rPh>
    <rPh sb="187" eb="188">
      <t>オオ</t>
    </rPh>
    <rPh sb="191" eb="192">
      <t>イ</t>
    </rPh>
    <rPh sb="227" eb="229">
      <t>ヘイセイ</t>
    </rPh>
    <rPh sb="231" eb="233">
      <t>ネンド</t>
    </rPh>
    <rPh sb="234" eb="236">
      <t>サクテイ</t>
    </rPh>
    <rPh sb="238" eb="240">
      <t>ケイエイ</t>
    </rPh>
    <rPh sb="240" eb="242">
      <t>センリャク</t>
    </rPh>
    <rPh sb="243" eb="244">
      <t>モト</t>
    </rPh>
    <phoneticPr fontId="4"/>
  </si>
  <si>
    <t>①経常収支比率については100％を上回り、使用料収入や一般会計からの繰入金等で維持管理費等を賄えており、単年度の収支において黒字である。平成30年4月1日からの地方公営企業法適用のため、経年比較はできないが、類似団体との比較において、ほぼ同程度の水準となっており、現時点の経営状況は問題ないレベルである。今後も100%を維持できるよう、引き続きコスト削減等の経営改善に取り組んでいく必要がある。
③流動比率についても平成30年4月1日からの地方公営企業法適用のため、経年比較はできないが、100％を下回っており、また類似団体と比較しても低い水準にある。この要因は、流動負債の約75％を占める建設改良費等に充てられた企業債の影響によるところが大きい。この建設改良費等に充てられた企業債は減少傾向にあるので、今後の推移に注視していく必要がある。
④企業債残高対事業規模比率についても、経年比較はできないが、類似団体との比較においてはやや高い水準にある。これは、事業開始当初に集中して行った投資について、多額の借り入れをしており、その後の投資についても、町単独費部分はほぼ起債で賄っていることにより、企業債残高が多額になっているためであるが、近年、普及率の高まりによる新規投資の規模縮小に伴い、新たな借り入れ額も徐々に減少し、企業債残高も減少傾向にある。今後はできる限り新たな起債の発行を抑制し、将来の更新投資に備え、財源を確保する必要がある。
⑤経費回収率について、100％を下回っており、汚水処理に係る費用を使用料収入で賄えていない。類似団体との比較においてもやや低い水準にあり、使用料収入とその他の収入のバランスについての検討が必要である。
⑥汚水処理原価については、類似団体と比べても良好な水準にある。これは、以下の理由により、維持管理費等のコスト節減につながっていることが要因として考えられる。
(1)地理的に平坦ではあるが、処理区域が狭くすべて自然流下となっているため汚水ポンプ場を有していない。
(2)流域関連公共下水道として加古川下流流域下水道に接続しているので、終末処理場を有していない。
今後も汚水処理に係るコスト節減に努めるとともに、より多くの有収水量を確保することにより、汚水処理原価について良好な水準を維持する必要がある。
⑧水洗化率については、類似団体との比較において、ほぼ同程度の水準を維持している。下水道使用料の増収の観点から、今後も100％を目指して未水洗化世帯の下水道への接続促進に努める必要がある。</t>
    <rPh sb="1" eb="3">
      <t>ケイジョウ</t>
    </rPh>
    <rPh sb="17" eb="18">
      <t>ウエ</t>
    </rPh>
    <rPh sb="21" eb="24">
      <t>シヨウリョウ</t>
    </rPh>
    <rPh sb="24" eb="26">
      <t>シュウニュウ</t>
    </rPh>
    <rPh sb="27" eb="29">
      <t>イッパン</t>
    </rPh>
    <rPh sb="29" eb="31">
      <t>カイケイ</t>
    </rPh>
    <rPh sb="34" eb="36">
      <t>クリイレ</t>
    </rPh>
    <rPh sb="36" eb="37">
      <t>キン</t>
    </rPh>
    <rPh sb="37" eb="38">
      <t>トウ</t>
    </rPh>
    <rPh sb="39" eb="41">
      <t>イジ</t>
    </rPh>
    <rPh sb="41" eb="44">
      <t>カンリヒ</t>
    </rPh>
    <rPh sb="44" eb="45">
      <t>トウ</t>
    </rPh>
    <rPh sb="46" eb="47">
      <t>マカナ</t>
    </rPh>
    <rPh sb="62" eb="63">
      <t>クロ</t>
    </rPh>
    <rPh sb="68" eb="70">
      <t>ヘイセイ</t>
    </rPh>
    <rPh sb="104" eb="106">
      <t>ルイジ</t>
    </rPh>
    <rPh sb="106" eb="108">
      <t>ダンタイ</t>
    </rPh>
    <rPh sb="110" eb="112">
      <t>ヒカク</t>
    </rPh>
    <rPh sb="119" eb="122">
      <t>ドウテイド</t>
    </rPh>
    <rPh sb="123" eb="125">
      <t>スイジュン</t>
    </rPh>
    <rPh sb="132" eb="135">
      <t>ゲンジテン</t>
    </rPh>
    <rPh sb="136" eb="138">
      <t>ケイエイ</t>
    </rPh>
    <rPh sb="138" eb="140">
      <t>ジョウキョウ</t>
    </rPh>
    <rPh sb="141" eb="143">
      <t>モンダイ</t>
    </rPh>
    <rPh sb="152" eb="154">
      <t>コンゴ</t>
    </rPh>
    <rPh sb="160" eb="162">
      <t>イジ</t>
    </rPh>
    <rPh sb="168" eb="169">
      <t>ヒ</t>
    </rPh>
    <rPh sb="170" eb="171">
      <t>ツヅ</t>
    </rPh>
    <rPh sb="191" eb="193">
      <t>ヒツヨウ</t>
    </rPh>
    <rPh sb="199" eb="201">
      <t>リュウドウ</t>
    </rPh>
    <rPh sb="201" eb="203">
      <t>ヒリツ</t>
    </rPh>
    <rPh sb="249" eb="251">
      <t>シタマワ</t>
    </rPh>
    <rPh sb="258" eb="260">
      <t>ルイジ</t>
    </rPh>
    <rPh sb="260" eb="262">
      <t>ダンタイ</t>
    </rPh>
    <rPh sb="263" eb="265">
      <t>ヒカク</t>
    </rPh>
    <rPh sb="268" eb="269">
      <t>ヒク</t>
    </rPh>
    <rPh sb="270" eb="272">
      <t>スイジュン</t>
    </rPh>
    <rPh sb="278" eb="280">
      <t>ヨウイン</t>
    </rPh>
    <rPh sb="282" eb="284">
      <t>リュウドウ</t>
    </rPh>
    <rPh sb="284" eb="286">
      <t>フサイ</t>
    </rPh>
    <rPh sb="287" eb="288">
      <t>ヤク</t>
    </rPh>
    <rPh sb="292" eb="293">
      <t>シ</t>
    </rPh>
    <rPh sb="295" eb="297">
      <t>ケンセツ</t>
    </rPh>
    <rPh sb="297" eb="299">
      <t>カイリョウ</t>
    </rPh>
    <rPh sb="299" eb="300">
      <t>ヒ</t>
    </rPh>
    <rPh sb="300" eb="301">
      <t>トウ</t>
    </rPh>
    <rPh sb="302" eb="303">
      <t>ア</t>
    </rPh>
    <rPh sb="307" eb="309">
      <t>キギョウ</t>
    </rPh>
    <rPh sb="309" eb="310">
      <t>サイ</t>
    </rPh>
    <rPh sb="311" eb="313">
      <t>エイキョウ</t>
    </rPh>
    <rPh sb="320" eb="321">
      <t>オオ</t>
    </rPh>
    <rPh sb="342" eb="344">
      <t>ゲンショウ</t>
    </rPh>
    <rPh sb="344" eb="346">
      <t>ケイコウ</t>
    </rPh>
    <rPh sb="352" eb="354">
      <t>コンゴ</t>
    </rPh>
    <rPh sb="355" eb="357">
      <t>スイイ</t>
    </rPh>
    <rPh sb="358" eb="360">
      <t>チュウシ</t>
    </rPh>
    <rPh sb="364" eb="366">
      <t>ヒツヨウ</t>
    </rPh>
    <rPh sb="416" eb="417">
      <t>タカ</t>
    </rPh>
    <rPh sb="538" eb="540">
      <t>シュクショウ</t>
    </rPh>
    <rPh sb="541" eb="542">
      <t>トモナ</t>
    </rPh>
    <rPh sb="557" eb="558">
      <t>ショウ</t>
    </rPh>
    <rPh sb="656" eb="658">
      <t>シュウニュウ</t>
    </rPh>
    <rPh sb="689" eb="692">
      <t>シヨウリョウ</t>
    </rPh>
    <rPh sb="692" eb="694">
      <t>シュウニュウ</t>
    </rPh>
    <rPh sb="697" eb="698">
      <t>タ</t>
    </rPh>
    <rPh sb="699" eb="701">
      <t>シュウニュウ</t>
    </rPh>
    <rPh sb="743" eb="745">
      <t>リョウコウ</t>
    </rPh>
    <rPh sb="746" eb="748">
      <t>スイジュン</t>
    </rPh>
    <rPh sb="844" eb="845">
      <t>ユウ</t>
    </rPh>
    <rPh sb="904" eb="906">
      <t>オスイ</t>
    </rPh>
    <rPh sb="906" eb="908">
      <t>ショリ</t>
    </rPh>
    <rPh sb="909" eb="910">
      <t>カカ</t>
    </rPh>
    <rPh sb="917" eb="918">
      <t>ツト</t>
    </rPh>
    <rPh sb="927" eb="928">
      <t>オオ</t>
    </rPh>
    <rPh sb="1042" eb="1043">
      <t>カ</t>
    </rPh>
    <rPh sb="1043" eb="1045">
      <t>セタイ</t>
    </rPh>
    <rPh sb="1046" eb="1049">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</si>
</sst>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76-4772-BBB0-0A468A44D7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4F76-4772-BBB0-0A468A44D7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58-45D9-A295-567E7E6E8E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64.510000000000005</c:v>
                </c:pt>
              </c:numCache>
            </c:numRef>
          </c:val>
          <c:smooth val="0"/>
          <c:extLst>
            <c:ext xmlns:c16="http://schemas.microsoft.com/office/drawing/2014/chart" uri="{C3380CC4-5D6E-409C-BE32-E72D297353CC}">
              <c16:uniqueId val="{00000001-A258-45D9-A295-567E7E6E8E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92.36</c:v>
                </c:pt>
              </c:numCache>
            </c:numRef>
          </c:val>
          <c:extLst>
            <c:ext xmlns:c16="http://schemas.microsoft.com/office/drawing/2014/chart" uri="{C3380CC4-5D6E-409C-BE32-E72D297353CC}">
              <c16:uniqueId val="{00000000-1A89-401C-836A-A4E71D5959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91.62</c:v>
                </c:pt>
              </c:numCache>
            </c:numRef>
          </c:val>
          <c:smooth val="0"/>
          <c:extLst>
            <c:ext xmlns:c16="http://schemas.microsoft.com/office/drawing/2014/chart" uri="{C3380CC4-5D6E-409C-BE32-E72D297353CC}">
              <c16:uniqueId val="{00000001-1A89-401C-836A-A4E71D5959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105.88</c:v>
                </c:pt>
              </c:numCache>
            </c:numRef>
          </c:val>
          <c:extLst>
            <c:ext xmlns:c16="http://schemas.microsoft.com/office/drawing/2014/chart" uri="{C3380CC4-5D6E-409C-BE32-E72D297353CC}">
              <c16:uniqueId val="{00000000-5922-4186-9B26-A88460D3B0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106.25</c:v>
                </c:pt>
              </c:numCache>
            </c:numRef>
          </c:val>
          <c:smooth val="0"/>
          <c:extLst>
            <c:ext xmlns:c16="http://schemas.microsoft.com/office/drawing/2014/chart" uri="{C3380CC4-5D6E-409C-BE32-E72D297353CC}">
              <c16:uniqueId val="{00000001-5922-4186-9B26-A88460D3B0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3.3</c:v>
                </c:pt>
              </c:numCache>
            </c:numRef>
          </c:val>
          <c:extLst>
            <c:ext xmlns:c16="http://schemas.microsoft.com/office/drawing/2014/chart" uri="{C3380CC4-5D6E-409C-BE32-E72D297353CC}">
              <c16:uniqueId val="{00000000-7230-47FC-A562-AB9712E0B5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14.75</c:v>
                </c:pt>
              </c:numCache>
            </c:numRef>
          </c:val>
          <c:smooth val="0"/>
          <c:extLst>
            <c:ext xmlns:c16="http://schemas.microsoft.com/office/drawing/2014/chart" uri="{C3380CC4-5D6E-409C-BE32-E72D297353CC}">
              <c16:uniqueId val="{00000001-7230-47FC-A562-AB9712E0B5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54-4311-89E9-A4BCD9372C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F54-4311-89E9-A4BCD9372C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CA-4BEF-8A0B-0DCF4EDC80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0.78</c:v>
                </c:pt>
              </c:numCache>
            </c:numRef>
          </c:val>
          <c:smooth val="0"/>
          <c:extLst>
            <c:ext xmlns:c16="http://schemas.microsoft.com/office/drawing/2014/chart" uri="{C3380CC4-5D6E-409C-BE32-E72D297353CC}">
              <c16:uniqueId val="{00000001-6BCA-4BEF-8A0B-0DCF4EDC80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40.32</c:v>
                </c:pt>
              </c:numCache>
            </c:numRef>
          </c:val>
          <c:extLst>
            <c:ext xmlns:c16="http://schemas.microsoft.com/office/drawing/2014/chart" uri="{C3380CC4-5D6E-409C-BE32-E72D297353CC}">
              <c16:uniqueId val="{00000000-7175-4627-9684-8E5983DD85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67.2</c:v>
                </c:pt>
              </c:numCache>
            </c:numRef>
          </c:val>
          <c:smooth val="0"/>
          <c:extLst>
            <c:ext xmlns:c16="http://schemas.microsoft.com/office/drawing/2014/chart" uri="{C3380CC4-5D6E-409C-BE32-E72D297353CC}">
              <c16:uniqueId val="{00000001-7175-4627-9684-8E5983DD85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1182.5899999999999</c:v>
                </c:pt>
              </c:numCache>
            </c:numRef>
          </c:val>
          <c:extLst>
            <c:ext xmlns:c16="http://schemas.microsoft.com/office/drawing/2014/chart" uri="{C3380CC4-5D6E-409C-BE32-E72D297353CC}">
              <c16:uniqueId val="{00000000-56E9-4740-BD9C-2029824069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1023.34</c:v>
                </c:pt>
              </c:numCache>
            </c:numRef>
          </c:val>
          <c:smooth val="0"/>
          <c:extLst>
            <c:ext xmlns:c16="http://schemas.microsoft.com/office/drawing/2014/chart" uri="{C3380CC4-5D6E-409C-BE32-E72D297353CC}">
              <c16:uniqueId val="{00000001-56E9-4740-BD9C-2029824069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74.73</c:v>
                </c:pt>
              </c:numCache>
            </c:numRef>
          </c:val>
          <c:extLst>
            <c:ext xmlns:c16="http://schemas.microsoft.com/office/drawing/2014/chart" uri="{C3380CC4-5D6E-409C-BE32-E72D297353CC}">
              <c16:uniqueId val="{00000000-A787-4174-8F97-8939B17E18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82.26</c:v>
                </c:pt>
              </c:numCache>
            </c:numRef>
          </c:val>
          <c:smooth val="0"/>
          <c:extLst>
            <c:ext xmlns:c16="http://schemas.microsoft.com/office/drawing/2014/chart" uri="{C3380CC4-5D6E-409C-BE32-E72D297353CC}">
              <c16:uniqueId val="{00000001-A787-4174-8F97-8939B17E18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149.47999999999999</c:v>
                </c:pt>
              </c:numCache>
            </c:numRef>
          </c:val>
          <c:extLst>
            <c:ext xmlns:c16="http://schemas.microsoft.com/office/drawing/2014/chart" uri="{C3380CC4-5D6E-409C-BE32-E72D297353CC}">
              <c16:uniqueId val="{00000000-0C35-4753-BD4D-BC9FA71DD2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154.25</c:v>
                </c:pt>
              </c:numCache>
            </c:numRef>
          </c:val>
          <c:smooth val="0"/>
          <c:extLst>
            <c:ext xmlns:c16="http://schemas.microsoft.com/office/drawing/2014/chart" uri="{C3380CC4-5D6E-409C-BE32-E72D297353CC}">
              <c16:uniqueId val="{00000001-0C35-4753-BD4D-BC9FA71DD2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兵庫県　播磨町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Bc2</v>
      </c>
      <c r="X8" s="71"/>
      <c r="Y8" s="71"/>
      <c r="Z8" s="71"/>
      <c r="AA8" s="71"/>
      <c r="AB8" s="71"/>
      <c r="AC8" s="71"/>
      <c r="AD8" s="72" t="str">
        <f>データ!$M$6</f>
        <v>非設置</v>
      </c>
      <c r="AE8" s="72"/>
      <c r="AF8" s="72"/>
      <c r="AG8" s="72"/>
      <c r="AH8" s="72"/>
      <c r="AI8" s="72"/>
      <c r="AJ8" s="72"/>
      <c r="AK8" s="3"/>
      <c r="AL8" s="68">
        <f>データ!S6</f>
        <v>34622</v>
      </c>
      <c r="AM8" s="68"/>
      <c r="AN8" s="68"/>
      <c r="AO8" s="68"/>
      <c r="AP8" s="68"/>
      <c r="AQ8" s="68"/>
      <c r="AR8" s="68"/>
      <c r="AS8" s="68"/>
      <c r="AT8" s="67">
        <f>データ!T6</f>
        <v>9.1300000000000008</v>
      </c>
      <c r="AU8" s="67"/>
      <c r="AV8" s="67"/>
      <c r="AW8" s="67"/>
      <c r="AX8" s="67"/>
      <c r="AY8" s="67"/>
      <c r="AZ8" s="67"/>
      <c r="BA8" s="67"/>
      <c r="BB8" s="67">
        <f>データ!U6</f>
        <v>3792.11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59.45</v>
      </c>
      <c r="J10" s="67"/>
      <c r="K10" s="67"/>
      <c r="L10" s="67"/>
      <c r="M10" s="67"/>
      <c r="N10" s="67"/>
      <c r="O10" s="67"/>
      <c r="P10" s="67">
        <f>データ!P6</f>
        <v>97.93</v>
      </c>
      <c r="Q10" s="67"/>
      <c r="R10" s="67"/>
      <c r="S10" s="67"/>
      <c r="T10" s="67"/>
      <c r="U10" s="67"/>
      <c r="V10" s="67"/>
      <c r="W10" s="67">
        <f>データ!Q6</f>
        <v>92.07</v>
      </c>
      <c r="X10" s="67"/>
      <c r="Y10" s="67"/>
      <c r="Z10" s="67"/>
      <c r="AA10" s="67"/>
      <c r="AB10" s="67"/>
      <c r="AC10" s="67"/>
      <c r="AD10" s="68">
        <f>データ!R6</f>
        <v>1990</v>
      </c>
      <c r="AE10" s="68"/>
      <c r="AF10" s="68"/>
      <c r="AG10" s="68"/>
      <c r="AH10" s="68"/>
      <c r="AI10" s="68"/>
      <c r="AJ10" s="68"/>
      <c r="AK10" s="2"/>
      <c r="AL10" s="68">
        <f>データ!V6</f>
        <v>33892</v>
      </c>
      <c r="AM10" s="68"/>
      <c r="AN10" s="68"/>
      <c r="AO10" s="68"/>
      <c r="AP10" s="68"/>
      <c r="AQ10" s="68"/>
      <c r="AR10" s="68"/>
      <c r="AS10" s="68"/>
      <c r="AT10" s="67">
        <f>データ!W6</f>
        <v>5.0599999999999996</v>
      </c>
      <c r="AU10" s="67"/>
      <c r="AV10" s="67"/>
      <c r="AW10" s="67"/>
      <c r="AX10" s="67"/>
      <c r="AY10" s="67"/>
      <c r="AZ10" s="67"/>
      <c r="BA10" s="67"/>
      <c r="BB10" s="67">
        <f>データ!X6</f>
        <v>6698.02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B83bLOQ8NaQm2QeoBzTW8/Dbn2rwP2W2rwWMh//edyvVdCa43p4TxzsHDTBTkSal5UE4JCDRjQX8r3wuAAaZPg==" saltValue="HnKR0aq/03RLWxXzla12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283827</v>
      </c>
      <c r="D6" s="33">
        <f t="shared" si="3"/>
        <v>46</v>
      </c>
      <c r="E6" s="33">
        <f t="shared" si="3"/>
        <v>17</v>
      </c>
      <c r="F6" s="33">
        <f t="shared" si="3"/>
        <v>1</v>
      </c>
      <c r="G6" s="33">
        <f t="shared" si="3"/>
        <v>0</v>
      </c>
      <c r="H6" s="33" t="str">
        <f t="shared" si="3"/>
        <v>兵庫県　播磨町</v>
      </c>
      <c r="I6" s="33" t="str">
        <f t="shared" si="3"/>
        <v>法適用</v>
      </c>
      <c r="J6" s="33" t="str">
        <f t="shared" si="3"/>
        <v>下水道事業</v>
      </c>
      <c r="K6" s="33" t="str">
        <f t="shared" si="3"/>
        <v>公共下水道</v>
      </c>
      <c r="L6" s="33" t="str">
        <f t="shared" si="3"/>
        <v>Bc2</v>
      </c>
      <c r="M6" s="33" t="str">
        <f t="shared" si="3"/>
        <v>非設置</v>
      </c>
      <c r="N6" s="34" t="str">
        <f t="shared" si="3"/>
        <v>-</v>
      </c>
      <c r="O6" s="34">
        <f t="shared" si="3"/>
        <v>59.45</v>
      </c>
      <c r="P6" s="34">
        <f t="shared" si="3"/>
        <v>97.93</v>
      </c>
      <c r="Q6" s="34">
        <f t="shared" si="3"/>
        <v>92.07</v>
      </c>
      <c r="R6" s="34">
        <f t="shared" si="3"/>
        <v>1990</v>
      </c>
      <c r="S6" s="34">
        <f t="shared" si="3"/>
        <v>34622</v>
      </c>
      <c r="T6" s="34">
        <f t="shared" si="3"/>
        <v>9.1300000000000008</v>
      </c>
      <c r="U6" s="34">
        <f t="shared" si="3"/>
        <v>3792.11</v>
      </c>
      <c r="V6" s="34">
        <f t="shared" si="3"/>
        <v>33892</v>
      </c>
      <c r="W6" s="34">
        <f t="shared" si="3"/>
        <v>5.0599999999999996</v>
      </c>
      <c r="X6" s="34">
        <f t="shared" si="3"/>
        <v>6698.02</v>
      </c>
      <c r="Y6" s="35" t="str">
        <f>IF(Y7="",NA(),Y7)</f>
        <v>-</v>
      </c>
      <c r="Z6" s="35" t="str">
        <f t="shared" ref="Z6:AH6" si="4">IF(Z7="",NA(),Z7)</f>
        <v>-</v>
      </c>
      <c r="AA6" s="35" t="str">
        <f t="shared" si="4"/>
        <v>-</v>
      </c>
      <c r="AB6" s="35" t="str">
        <f t="shared" si="4"/>
        <v>-</v>
      </c>
      <c r="AC6" s="35">
        <f t="shared" si="4"/>
        <v>105.88</v>
      </c>
      <c r="AD6" s="35" t="str">
        <f t="shared" si="4"/>
        <v>-</v>
      </c>
      <c r="AE6" s="35" t="str">
        <f t="shared" si="4"/>
        <v>-</v>
      </c>
      <c r="AF6" s="35" t="str">
        <f t="shared" si="4"/>
        <v>-</v>
      </c>
      <c r="AG6" s="35" t="str">
        <f t="shared" si="4"/>
        <v>-</v>
      </c>
      <c r="AH6" s="35">
        <f t="shared" si="4"/>
        <v>106.25</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0.78</v>
      </c>
      <c r="AT6" s="34" t="str">
        <f>IF(AT7="","",IF(AT7="-","【-】","【"&amp;SUBSTITUTE(TEXT(AT7,"#,##0.00"),"-","△")&amp;"】"))</f>
        <v>【3.28】</v>
      </c>
      <c r="AU6" s="35" t="str">
        <f>IF(AU7="",NA(),AU7)</f>
        <v>-</v>
      </c>
      <c r="AV6" s="35" t="str">
        <f t="shared" ref="AV6:BD6" si="6">IF(AV7="",NA(),AV7)</f>
        <v>-</v>
      </c>
      <c r="AW6" s="35" t="str">
        <f t="shared" si="6"/>
        <v>-</v>
      </c>
      <c r="AX6" s="35" t="str">
        <f t="shared" si="6"/>
        <v>-</v>
      </c>
      <c r="AY6" s="35">
        <f t="shared" si="6"/>
        <v>40.32</v>
      </c>
      <c r="AZ6" s="35" t="str">
        <f t="shared" si="6"/>
        <v>-</v>
      </c>
      <c r="BA6" s="35" t="str">
        <f t="shared" si="6"/>
        <v>-</v>
      </c>
      <c r="BB6" s="35" t="str">
        <f t="shared" si="6"/>
        <v>-</v>
      </c>
      <c r="BC6" s="35" t="str">
        <f t="shared" si="6"/>
        <v>-</v>
      </c>
      <c r="BD6" s="35">
        <f t="shared" si="6"/>
        <v>67.2</v>
      </c>
      <c r="BE6" s="34" t="str">
        <f>IF(BE7="","",IF(BE7="-","【-】","【"&amp;SUBSTITUTE(TEXT(BE7,"#,##0.00"),"-","△")&amp;"】"))</f>
        <v>【69.49】</v>
      </c>
      <c r="BF6" s="35" t="str">
        <f>IF(BF7="",NA(),BF7)</f>
        <v>-</v>
      </c>
      <c r="BG6" s="35" t="str">
        <f t="shared" ref="BG6:BO6" si="7">IF(BG7="",NA(),BG7)</f>
        <v>-</v>
      </c>
      <c r="BH6" s="35" t="str">
        <f t="shared" si="7"/>
        <v>-</v>
      </c>
      <c r="BI6" s="35" t="str">
        <f t="shared" si="7"/>
        <v>-</v>
      </c>
      <c r="BJ6" s="35">
        <f t="shared" si="7"/>
        <v>1182.5899999999999</v>
      </c>
      <c r="BK6" s="35" t="str">
        <f t="shared" si="7"/>
        <v>-</v>
      </c>
      <c r="BL6" s="35" t="str">
        <f t="shared" si="7"/>
        <v>-</v>
      </c>
      <c r="BM6" s="35" t="str">
        <f t="shared" si="7"/>
        <v>-</v>
      </c>
      <c r="BN6" s="35" t="str">
        <f t="shared" si="7"/>
        <v>-</v>
      </c>
      <c r="BO6" s="35">
        <f t="shared" si="7"/>
        <v>1023.34</v>
      </c>
      <c r="BP6" s="34" t="str">
        <f>IF(BP7="","",IF(BP7="-","【-】","【"&amp;SUBSTITUTE(TEXT(BP7,"#,##0.00"),"-","△")&amp;"】"))</f>
        <v>【682.78】</v>
      </c>
      <c r="BQ6" s="35" t="str">
        <f>IF(BQ7="",NA(),BQ7)</f>
        <v>-</v>
      </c>
      <c r="BR6" s="35" t="str">
        <f t="shared" ref="BR6:BZ6" si="8">IF(BR7="",NA(),BR7)</f>
        <v>-</v>
      </c>
      <c r="BS6" s="35" t="str">
        <f t="shared" si="8"/>
        <v>-</v>
      </c>
      <c r="BT6" s="35" t="str">
        <f t="shared" si="8"/>
        <v>-</v>
      </c>
      <c r="BU6" s="35">
        <f t="shared" si="8"/>
        <v>74.73</v>
      </c>
      <c r="BV6" s="35" t="str">
        <f t="shared" si="8"/>
        <v>-</v>
      </c>
      <c r="BW6" s="35" t="str">
        <f t="shared" si="8"/>
        <v>-</v>
      </c>
      <c r="BX6" s="35" t="str">
        <f t="shared" si="8"/>
        <v>-</v>
      </c>
      <c r="BY6" s="35" t="str">
        <f t="shared" si="8"/>
        <v>-</v>
      </c>
      <c r="BZ6" s="35">
        <f t="shared" si="8"/>
        <v>82.26</v>
      </c>
      <c r="CA6" s="34" t="str">
        <f>IF(CA7="","",IF(CA7="-","【-】","【"&amp;SUBSTITUTE(TEXT(CA7,"#,##0.00"),"-","△")&amp;"】"))</f>
        <v>【100.91】</v>
      </c>
      <c r="CB6" s="35" t="str">
        <f>IF(CB7="",NA(),CB7)</f>
        <v>-</v>
      </c>
      <c r="CC6" s="35" t="str">
        <f t="shared" ref="CC6:CK6" si="9">IF(CC7="",NA(),CC7)</f>
        <v>-</v>
      </c>
      <c r="CD6" s="35" t="str">
        <f t="shared" si="9"/>
        <v>-</v>
      </c>
      <c r="CE6" s="35" t="str">
        <f t="shared" si="9"/>
        <v>-</v>
      </c>
      <c r="CF6" s="35">
        <f t="shared" si="9"/>
        <v>149.47999999999999</v>
      </c>
      <c r="CG6" s="35" t="str">
        <f t="shared" si="9"/>
        <v>-</v>
      </c>
      <c r="CH6" s="35" t="str">
        <f t="shared" si="9"/>
        <v>-</v>
      </c>
      <c r="CI6" s="35" t="str">
        <f t="shared" si="9"/>
        <v>-</v>
      </c>
      <c r="CJ6" s="35" t="str">
        <f t="shared" si="9"/>
        <v>-</v>
      </c>
      <c r="CK6" s="35">
        <f t="shared" si="9"/>
        <v>154.25</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64.510000000000005</v>
      </c>
      <c r="CW6" s="34" t="str">
        <f>IF(CW7="","",IF(CW7="-","【-】","【"&amp;SUBSTITUTE(TEXT(CW7,"#,##0.00"),"-","△")&amp;"】"))</f>
        <v>【58.98】</v>
      </c>
      <c r="CX6" s="35" t="str">
        <f>IF(CX7="",NA(),CX7)</f>
        <v>-</v>
      </c>
      <c r="CY6" s="35" t="str">
        <f t="shared" ref="CY6:DG6" si="11">IF(CY7="",NA(),CY7)</f>
        <v>-</v>
      </c>
      <c r="CZ6" s="35" t="str">
        <f t="shared" si="11"/>
        <v>-</v>
      </c>
      <c r="DA6" s="35" t="str">
        <f t="shared" si="11"/>
        <v>-</v>
      </c>
      <c r="DB6" s="35">
        <f t="shared" si="11"/>
        <v>92.36</v>
      </c>
      <c r="DC6" s="35" t="str">
        <f t="shared" si="11"/>
        <v>-</v>
      </c>
      <c r="DD6" s="35" t="str">
        <f t="shared" si="11"/>
        <v>-</v>
      </c>
      <c r="DE6" s="35" t="str">
        <f t="shared" si="11"/>
        <v>-</v>
      </c>
      <c r="DF6" s="35" t="str">
        <f t="shared" si="11"/>
        <v>-</v>
      </c>
      <c r="DG6" s="35">
        <f t="shared" si="11"/>
        <v>91.62</v>
      </c>
      <c r="DH6" s="34" t="str">
        <f>IF(DH7="","",IF(DH7="-","【-】","【"&amp;SUBSTITUTE(TEXT(DH7,"#,##0.00"),"-","△")&amp;"】"))</f>
        <v>【95.20】</v>
      </c>
      <c r="DI6" s="35" t="str">
        <f>IF(DI7="",NA(),DI7)</f>
        <v>-</v>
      </c>
      <c r="DJ6" s="35" t="str">
        <f t="shared" ref="DJ6:DR6" si="12">IF(DJ7="",NA(),DJ7)</f>
        <v>-</v>
      </c>
      <c r="DK6" s="35" t="str">
        <f t="shared" si="12"/>
        <v>-</v>
      </c>
      <c r="DL6" s="35" t="str">
        <f t="shared" si="12"/>
        <v>-</v>
      </c>
      <c r="DM6" s="35">
        <f t="shared" si="12"/>
        <v>3.3</v>
      </c>
      <c r="DN6" s="35" t="str">
        <f t="shared" si="12"/>
        <v>-</v>
      </c>
      <c r="DO6" s="35" t="str">
        <f t="shared" si="12"/>
        <v>-</v>
      </c>
      <c r="DP6" s="35" t="str">
        <f t="shared" si="12"/>
        <v>-</v>
      </c>
      <c r="DQ6" s="35" t="str">
        <f t="shared" si="12"/>
        <v>-</v>
      </c>
      <c r="DR6" s="35">
        <f t="shared" si="12"/>
        <v>14.75</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0.25</v>
      </c>
      <c r="ED6" s="34" t="str">
        <f>IF(ED7="","",IF(ED7="-","【-】","【"&amp;SUBSTITUTE(TEXT(ED7,"#,##0.00"),"-","△")&amp;"】"))</f>
        <v>【5.64】</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0.04</v>
      </c>
      <c r="EO6" s="34" t="str">
        <f>IF(EO7="","",IF(EO7="-","【-】","【"&amp;SUBSTITUTE(TEXT(EO7,"#,##0.00"),"-","△")&amp;"】"))</f>
        <v>【0.23】</v>
      </c>
    </row>
    <row r="7" spans="1:148" s="36" customFormat="1" x14ac:dyDescent="0.15">
      <c r="A7" s="28"/>
      <c r="B7" s="37">
        <v>2018</v>
      </c>
      <c r="C7" s="37">
        <v>283827</v>
      </c>
      <c r="D7" s="37">
        <v>46</v>
      </c>
      <c r="E7" s="37">
        <v>17</v>
      </c>
      <c r="F7" s="37">
        <v>1</v>
      </c>
      <c r="G7" s="37">
        <v>0</v>
      </c>
      <c r="H7" s="37" t="s">
        <v>96</v>
      </c>
      <c r="I7" s="37" t="s">
        <v>97</v>
      </c>
      <c r="J7" s="37" t="s">
        <v>98</v>
      </c>
      <c r="K7" s="37" t="s">
        <v>99</v>
      </c>
      <c r="L7" s="37" t="s">
        <v>100</v>
      </c>
      <c r="M7" s="37" t="s">
        <v>101</v>
      </c>
      <c r="N7" s="38" t="s">
        <v>102</v>
      </c>
      <c r="O7" s="38">
        <v>59.45</v>
      </c>
      <c r="P7" s="38">
        <v>97.93</v>
      </c>
      <c r="Q7" s="38">
        <v>92.07</v>
      </c>
      <c r="R7" s="38">
        <v>1990</v>
      </c>
      <c r="S7" s="38">
        <v>34622</v>
      </c>
      <c r="T7" s="38">
        <v>9.1300000000000008</v>
      </c>
      <c r="U7" s="38">
        <v>3792.11</v>
      </c>
      <c r="V7" s="38">
        <v>33892</v>
      </c>
      <c r="W7" s="38">
        <v>5.0599999999999996</v>
      </c>
      <c r="X7" s="38">
        <v>6698.02</v>
      </c>
      <c r="Y7" s="38" t="s">
        <v>102</v>
      </c>
      <c r="Z7" s="38" t="s">
        <v>102</v>
      </c>
      <c r="AA7" s="38" t="s">
        <v>102</v>
      </c>
      <c r="AB7" s="38" t="s">
        <v>102</v>
      </c>
      <c r="AC7" s="38">
        <v>105.88</v>
      </c>
      <c r="AD7" s="38" t="s">
        <v>102</v>
      </c>
      <c r="AE7" s="38" t="s">
        <v>102</v>
      </c>
      <c r="AF7" s="38" t="s">
        <v>102</v>
      </c>
      <c r="AG7" s="38" t="s">
        <v>102</v>
      </c>
      <c r="AH7" s="38">
        <v>106.25</v>
      </c>
      <c r="AI7" s="38">
        <v>108.69</v>
      </c>
      <c r="AJ7" s="38" t="s">
        <v>102</v>
      </c>
      <c r="AK7" s="38" t="s">
        <v>102</v>
      </c>
      <c r="AL7" s="38" t="s">
        <v>102</v>
      </c>
      <c r="AM7" s="38" t="s">
        <v>102</v>
      </c>
      <c r="AN7" s="38">
        <v>0</v>
      </c>
      <c r="AO7" s="38" t="s">
        <v>102</v>
      </c>
      <c r="AP7" s="38" t="s">
        <v>102</v>
      </c>
      <c r="AQ7" s="38" t="s">
        <v>102</v>
      </c>
      <c r="AR7" s="38" t="s">
        <v>102</v>
      </c>
      <c r="AS7" s="38">
        <v>0.78</v>
      </c>
      <c r="AT7" s="38">
        <v>3.28</v>
      </c>
      <c r="AU7" s="38" t="s">
        <v>102</v>
      </c>
      <c r="AV7" s="38" t="s">
        <v>102</v>
      </c>
      <c r="AW7" s="38" t="s">
        <v>102</v>
      </c>
      <c r="AX7" s="38" t="s">
        <v>102</v>
      </c>
      <c r="AY7" s="38">
        <v>40.32</v>
      </c>
      <c r="AZ7" s="38" t="s">
        <v>102</v>
      </c>
      <c r="BA7" s="38" t="s">
        <v>102</v>
      </c>
      <c r="BB7" s="38" t="s">
        <v>102</v>
      </c>
      <c r="BC7" s="38" t="s">
        <v>102</v>
      </c>
      <c r="BD7" s="38">
        <v>67.2</v>
      </c>
      <c r="BE7" s="38">
        <v>69.489999999999995</v>
      </c>
      <c r="BF7" s="38" t="s">
        <v>102</v>
      </c>
      <c r="BG7" s="38" t="s">
        <v>102</v>
      </c>
      <c r="BH7" s="38" t="s">
        <v>102</v>
      </c>
      <c r="BI7" s="38" t="s">
        <v>102</v>
      </c>
      <c r="BJ7" s="38">
        <v>1182.5899999999999</v>
      </c>
      <c r="BK7" s="38" t="s">
        <v>102</v>
      </c>
      <c r="BL7" s="38" t="s">
        <v>102</v>
      </c>
      <c r="BM7" s="38" t="s">
        <v>102</v>
      </c>
      <c r="BN7" s="38" t="s">
        <v>102</v>
      </c>
      <c r="BO7" s="38">
        <v>1023.34</v>
      </c>
      <c r="BP7" s="38">
        <v>682.78</v>
      </c>
      <c r="BQ7" s="38" t="s">
        <v>102</v>
      </c>
      <c r="BR7" s="38" t="s">
        <v>102</v>
      </c>
      <c r="BS7" s="38" t="s">
        <v>102</v>
      </c>
      <c r="BT7" s="38" t="s">
        <v>102</v>
      </c>
      <c r="BU7" s="38">
        <v>74.73</v>
      </c>
      <c r="BV7" s="38" t="s">
        <v>102</v>
      </c>
      <c r="BW7" s="38" t="s">
        <v>102</v>
      </c>
      <c r="BX7" s="38" t="s">
        <v>102</v>
      </c>
      <c r="BY7" s="38" t="s">
        <v>102</v>
      </c>
      <c r="BZ7" s="38">
        <v>82.26</v>
      </c>
      <c r="CA7" s="38">
        <v>100.91</v>
      </c>
      <c r="CB7" s="38" t="s">
        <v>102</v>
      </c>
      <c r="CC7" s="38" t="s">
        <v>102</v>
      </c>
      <c r="CD7" s="38" t="s">
        <v>102</v>
      </c>
      <c r="CE7" s="38" t="s">
        <v>102</v>
      </c>
      <c r="CF7" s="38">
        <v>149.47999999999999</v>
      </c>
      <c r="CG7" s="38" t="s">
        <v>102</v>
      </c>
      <c r="CH7" s="38" t="s">
        <v>102</v>
      </c>
      <c r="CI7" s="38" t="s">
        <v>102</v>
      </c>
      <c r="CJ7" s="38" t="s">
        <v>102</v>
      </c>
      <c r="CK7" s="38">
        <v>154.25</v>
      </c>
      <c r="CL7" s="38">
        <v>136.86000000000001</v>
      </c>
      <c r="CM7" s="38" t="s">
        <v>102</v>
      </c>
      <c r="CN7" s="38" t="s">
        <v>102</v>
      </c>
      <c r="CO7" s="38" t="s">
        <v>102</v>
      </c>
      <c r="CP7" s="38" t="s">
        <v>102</v>
      </c>
      <c r="CQ7" s="38" t="s">
        <v>102</v>
      </c>
      <c r="CR7" s="38" t="s">
        <v>102</v>
      </c>
      <c r="CS7" s="38" t="s">
        <v>102</v>
      </c>
      <c r="CT7" s="38" t="s">
        <v>102</v>
      </c>
      <c r="CU7" s="38" t="s">
        <v>102</v>
      </c>
      <c r="CV7" s="38">
        <v>64.510000000000005</v>
      </c>
      <c r="CW7" s="38">
        <v>58.98</v>
      </c>
      <c r="CX7" s="38" t="s">
        <v>102</v>
      </c>
      <c r="CY7" s="38" t="s">
        <v>102</v>
      </c>
      <c r="CZ7" s="38" t="s">
        <v>102</v>
      </c>
      <c r="DA7" s="38" t="s">
        <v>102</v>
      </c>
      <c r="DB7" s="38">
        <v>92.36</v>
      </c>
      <c r="DC7" s="38" t="s">
        <v>102</v>
      </c>
      <c r="DD7" s="38" t="s">
        <v>102</v>
      </c>
      <c r="DE7" s="38" t="s">
        <v>102</v>
      </c>
      <c r="DF7" s="38" t="s">
        <v>102</v>
      </c>
      <c r="DG7" s="38">
        <v>91.62</v>
      </c>
      <c r="DH7" s="38">
        <v>95.2</v>
      </c>
      <c r="DI7" s="38" t="s">
        <v>102</v>
      </c>
      <c r="DJ7" s="38" t="s">
        <v>102</v>
      </c>
      <c r="DK7" s="38" t="s">
        <v>102</v>
      </c>
      <c r="DL7" s="38" t="s">
        <v>102</v>
      </c>
      <c r="DM7" s="38">
        <v>3.3</v>
      </c>
      <c r="DN7" s="38" t="s">
        <v>102</v>
      </c>
      <c r="DO7" s="38" t="s">
        <v>102</v>
      </c>
      <c r="DP7" s="38" t="s">
        <v>102</v>
      </c>
      <c r="DQ7" s="38" t="s">
        <v>102</v>
      </c>
      <c r="DR7" s="38">
        <v>14.75</v>
      </c>
      <c r="DS7" s="38">
        <v>38.6</v>
      </c>
      <c r="DT7" s="38" t="s">
        <v>102</v>
      </c>
      <c r="DU7" s="38" t="s">
        <v>102</v>
      </c>
      <c r="DV7" s="38" t="s">
        <v>102</v>
      </c>
      <c r="DW7" s="38" t="s">
        <v>102</v>
      </c>
      <c r="DX7" s="38">
        <v>0</v>
      </c>
      <c r="DY7" s="38" t="s">
        <v>102</v>
      </c>
      <c r="DZ7" s="38" t="s">
        <v>102</v>
      </c>
      <c r="EA7" s="38" t="s">
        <v>102</v>
      </c>
      <c r="EB7" s="38" t="s">
        <v>102</v>
      </c>
      <c r="EC7" s="38">
        <v>0.25</v>
      </c>
      <c r="ED7" s="38">
        <v>5.64</v>
      </c>
      <c r="EE7" s="38" t="s">
        <v>102</v>
      </c>
      <c r="EF7" s="38" t="s">
        <v>102</v>
      </c>
      <c r="EG7" s="38" t="s">
        <v>102</v>
      </c>
      <c r="EH7" s="38" t="s">
        <v>102</v>
      </c>
      <c r="EI7" s="38">
        <v>0</v>
      </c>
      <c r="EJ7" s="38" t="s">
        <v>102</v>
      </c>
      <c r="EK7" s="38" t="s">
        <v>102</v>
      </c>
      <c r="EL7" s="38" t="s">
        <v>102</v>
      </c>
      <c r="EM7" s="38" t="s">
        <v>102</v>
      </c>
      <c r="EN7" s="38">
        <v>0.04</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徹也</cp:lastModifiedBy>
  <cp:lastPrinted>2020-01-31T01:25:02Z</cp:lastPrinted>
  <dcterms:created xsi:type="dcterms:W3CDTF">2019-12-05T04:46:03Z</dcterms:created>
  <dcterms:modified xsi:type="dcterms:W3CDTF">2020-01-31T01:25:02Z</dcterms:modified>
  <cp:category/>
</cp:coreProperties>
</file>