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<sst xmlns="http://schemas.openxmlformats.org/spreadsheetml/2006/main" count="226" uniqueCount="111">
  <si>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</si>
  <si>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</si>
  <si>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</si>
  <si>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</si>
  <si>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</si>
  <si>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</si>
  <si>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</si>
  <si>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</si>
  <si>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</si>
  <si>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</si>
  <si>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</si>
  <si>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</si>
  <si>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</si>
  <si>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</si>
  <si>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</si>
  <si>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</si>
  <si>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</si>
  <si>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</si>
  <si>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</si>
  <si>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</si>
  <si>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</si>
  <si>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</si>
  <si>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</si>
  <si>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</si>
  <si>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</si>
  <si>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</si>
  <si>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</si>
  <si>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</si>
  <si>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</si>
  <si>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</si>
  <si>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</si>
  <si>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</si>
  <si>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</si>
  <si>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</si>
  <si>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</si>
  <si>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</si>
  <si>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</si>
  <si>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</si>
  <si>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</si>
  <si>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</si>
  <si>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</si>
  <si>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</si>
  <si>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</si>
  <si>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</si>
  <si>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</si>
  <si>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</si>
  <si>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</si>
  <si>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</si>
  <si>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</si>
  <si>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</si>
  <si>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</si>
  <si>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</si>
  <si>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</si>
  <si>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</si>
  <si>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</si>
  <si>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</si>
  <si>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</si>
  <si>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</si>
  <si>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</si>
  <si>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</si>
  <si>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</si>
  <si>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</si>
  <si>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</si>
  <si>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</si>
  <si>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</si>
  <si>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</si>
  <si>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</si>
  <si>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</si>
  <si>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</si>
  <si>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</si>
  <si>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</si>
  <si>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</si>
  <si>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</si>
  <si>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</si>
  <si>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</si>
  <si>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</si>
  <si>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</si>
  <si>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</si>
  <si>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</si>
  <si>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</si>
  <si>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</si>
  <si>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</si>
  <si>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</si>
  <si>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</si>
  <si>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</si>
  <si>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</si>
  <si>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</si>
  <si>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</si>
  <si>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</si>
  <si>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</si>
  <si>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</si>
  <si>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</si>
  <si>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</si>
  <si>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</si>
  <si>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</si>
  <si>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</si>
  <si>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播磨町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</si>
  <si>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</si>
  <si>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</si>
  <si>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</si>
  <si>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</si>
  <si>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</si>
  <si>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</si>
  <si>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</si>
  <si>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</si>
  <si>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</si>
  <si>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</si>
  <si>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</si>
  <si>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Ｈ２２に料金改定を行ったことから以前に比べ改善しておりますが、地方債償還金のように固定的な支出で削減は困難で、収支比率を良好な状態に引き上げるには、使用料の改定を視野に入れておくことが必要不可欠です。
・企業債残高については、工事を集中して行った時期があり、工事請負費等は、起債で賄ってきました。そのときの元金償還、利子償還が負担になっていますが、現在、企業債残高は毎年減少しています。資本費償還金はＨ３０をピークにその後は減少いたします。
・料金水準の適正性については、経費回収比率が、全国の類似団体と同程度で、この傾向で推移いたしますが、料金改定を行えば、経費回収比率も向上いたします。　　　　　　　　　　　　　　　　　  　　・汚水処理原価については、汚水の維持管理費は、播磨町は平坦で汚水は自然流下となっており加古川下流流域下水道に接続し処理場もなく、マンホールポンプもなく経費の節減につながっており、このままの傾向（漸減）で保たれます。　　　　　　　　　　　　　　　　　　　　　・水洗化率については、事業計画区域がＨ２５に拡張されたことにより、Ｈ２６は減少していますが、事業の進捗により再び上昇すると思われます。　　　　　　　　　　　　　　　　　　</t>
    <rPh sb="1" eb="4">
      <t>シュウエキテキ</t>
    </rPh>
    <rPh sb="4" eb="6">
      <t>シュウシ</t>
    </rPh>
    <rPh sb="6" eb="8">
      <t>ヒリツ</t>
    </rPh>
    <rPh sb="14" eb="16">
      <t>リョウキン</t>
    </rPh>
    <rPh sb="16" eb="18">
      <t>カイテイ</t>
    </rPh>
    <rPh sb="19" eb="20">
      <t>オコナ</t>
    </rPh>
    <rPh sb="26" eb="28">
      <t>イゼン</t>
    </rPh>
    <rPh sb="29" eb="30">
      <t>クラ</t>
    </rPh>
    <rPh sb="31" eb="33">
      <t>カイゼン</t>
    </rPh>
    <rPh sb="41" eb="44">
      <t>チホウサイ</t>
    </rPh>
    <rPh sb="44" eb="46">
      <t>ショウカン</t>
    </rPh>
    <rPh sb="46" eb="47">
      <t>キン</t>
    </rPh>
    <rPh sb="51" eb="54">
      <t>コテイテキ</t>
    </rPh>
    <rPh sb="55" eb="57">
      <t>シシュツ</t>
    </rPh>
    <rPh sb="58" eb="60">
      <t>サクゲン</t>
    </rPh>
    <rPh sb="61" eb="63">
      <t>コンナン</t>
    </rPh>
    <rPh sb="65" eb="67">
      <t>シュウシ</t>
    </rPh>
    <rPh sb="70" eb="72">
      <t>リョウコウ</t>
    </rPh>
    <rPh sb="73" eb="75">
      <t>ジョウタイ</t>
    </rPh>
    <rPh sb="76" eb="77">
      <t>ヒ</t>
    </rPh>
    <rPh sb="78" eb="79">
      <t>ア</t>
    </rPh>
    <rPh sb="84" eb="87">
      <t>シヨウリョウ</t>
    </rPh>
    <rPh sb="88" eb="90">
      <t>カイテイ</t>
    </rPh>
    <rPh sb="91" eb="93">
      <t>シヤ</t>
    </rPh>
    <rPh sb="94" eb="95">
      <t>イ</t>
    </rPh>
    <rPh sb="102" eb="104">
      <t>ヒツヨウ</t>
    </rPh>
    <rPh sb="104" eb="107">
      <t>フカケツ</t>
    </rPh>
    <rPh sb="112" eb="114">
      <t>キギョウ</t>
    </rPh>
    <rPh sb="114" eb="115">
      <t>サイ</t>
    </rPh>
    <rPh sb="115" eb="117">
      <t>ザンダカ</t>
    </rPh>
    <rPh sb="123" eb="125">
      <t>コウジ</t>
    </rPh>
    <rPh sb="126" eb="128">
      <t>シュウチュウ</t>
    </rPh>
    <rPh sb="130" eb="131">
      <t>オコナ</t>
    </rPh>
    <rPh sb="133" eb="135">
      <t>ジキ</t>
    </rPh>
    <rPh sb="139" eb="141">
      <t>コウジ</t>
    </rPh>
    <rPh sb="141" eb="143">
      <t>ウケオイ</t>
    </rPh>
    <rPh sb="143" eb="144">
      <t>ヒ</t>
    </rPh>
    <rPh sb="144" eb="145">
      <t>トウ</t>
    </rPh>
    <rPh sb="147" eb="149">
      <t>キサイ</t>
    </rPh>
    <rPh sb="150" eb="151">
      <t>マカナ</t>
    </rPh>
    <rPh sb="163" eb="165">
      <t>ガンキン</t>
    </rPh>
    <rPh sb="165" eb="167">
      <t>ショウカン</t>
    </rPh>
    <rPh sb="168" eb="170">
      <t>リシ</t>
    </rPh>
    <rPh sb="170" eb="172">
      <t>ショウカン</t>
    </rPh>
    <rPh sb="173" eb="175">
      <t>フタン</t>
    </rPh>
    <rPh sb="184" eb="186">
      <t>ゲンザイ</t>
    </rPh>
    <rPh sb="187" eb="189">
      <t>キギョウ</t>
    </rPh>
    <rPh sb="189" eb="190">
      <t>サイ</t>
    </rPh>
    <rPh sb="190" eb="192">
      <t>ザンダカ</t>
    </rPh>
    <rPh sb="193" eb="195">
      <t>マイネン</t>
    </rPh>
    <rPh sb="195" eb="197">
      <t>ゲンショウ</t>
    </rPh>
    <rPh sb="203" eb="205">
      <t>シホン</t>
    </rPh>
    <rPh sb="205" eb="206">
      <t>ヒ</t>
    </rPh>
    <rPh sb="206" eb="209">
      <t>ショウカンキン</t>
    </rPh>
    <rPh sb="220" eb="221">
      <t>ゴ</t>
    </rPh>
    <rPh sb="222" eb="224">
      <t>ゲンショウ</t>
    </rPh>
    <rPh sb="232" eb="234">
      <t>リョウキン</t>
    </rPh>
    <rPh sb="234" eb="236">
      <t>スイジュン</t>
    </rPh>
    <rPh sb="246" eb="248">
      <t>ケイヒ</t>
    </rPh>
    <rPh sb="248" eb="250">
      <t>カイシュウ</t>
    </rPh>
    <rPh sb="250" eb="252">
      <t>ヒリツ</t>
    </rPh>
    <rPh sb="254" eb="256">
      <t>ゼンコク</t>
    </rPh>
    <rPh sb="257" eb="259">
      <t>ルイジ</t>
    </rPh>
    <rPh sb="259" eb="261">
      <t>ダンタイ</t>
    </rPh>
    <rPh sb="262" eb="265">
      <t>ドウテイド</t>
    </rPh>
    <rPh sb="269" eb="271">
      <t>ケイコウ</t>
    </rPh>
    <rPh sb="272" eb="274">
      <t>スイイ</t>
    </rPh>
    <rPh sb="281" eb="283">
      <t>リョウキン</t>
    </rPh>
    <rPh sb="283" eb="285">
      <t>カイテイ</t>
    </rPh>
    <rPh sb="286" eb="287">
      <t>オコナ</t>
    </rPh>
    <rPh sb="290" eb="292">
      <t>ケイヒ</t>
    </rPh>
    <rPh sb="292" eb="294">
      <t>カイシュウ</t>
    </rPh>
    <rPh sb="294" eb="296">
      <t>ヒリツ</t>
    </rPh>
    <rPh sb="297" eb="299">
      <t>コウジョウ</t>
    </rPh>
    <rPh sb="327" eb="329">
      <t>オスイ</t>
    </rPh>
    <rPh sb="329" eb="331">
      <t>ショリ</t>
    </rPh>
    <rPh sb="331" eb="333">
      <t>ゲンカ</t>
    </rPh>
    <rPh sb="420" eb="422">
      <t>ケイコウ</t>
    </rPh>
    <rPh sb="423" eb="425">
      <t>ザンゲン</t>
    </rPh>
    <rPh sb="427" eb="428">
      <t>タモ</t>
    </rPh>
    <rPh sb="455" eb="458">
      <t>スイセンカ</t>
    </rPh>
    <rPh sb="458" eb="459">
      <t>リツ</t>
    </rPh>
    <rPh sb="465" eb="467">
      <t>ジギョウ</t>
    </rPh>
    <rPh sb="467" eb="469">
      <t>ケイカク</t>
    </rPh>
    <rPh sb="469" eb="471">
      <t>クイキ</t>
    </rPh>
    <rPh sb="476" eb="478">
      <t>カクチョウ</t>
    </rPh>
    <rPh sb="491" eb="493">
      <t>ゲンショウ</t>
    </rPh>
    <rPh sb="500" eb="502">
      <t>ジギョウ</t>
    </rPh>
    <rPh sb="503" eb="505">
      <t>シンチョク</t>
    </rPh>
    <rPh sb="508" eb="509">
      <t>フタタ</t>
    </rPh>
    <rPh sb="510" eb="512">
      <t>ジョウショウ</t>
    </rPh>
    <rPh sb="515" eb="516">
      <t>オモ</t>
    </rPh>
    <phoneticPr fontId="4"/>
  </si>
  <si>
    <t>・管渠については築造３０年未満であるため、老朽化は進んでいない。定期的に点検・調査を行っており、今後も継続します。
・雨水ポンプ場は、築造２０年を経過しており、平成２８年度に長寿命化計画を策定し、計画に基づき改築・更新を行います。</t>
    <rPh sb="1" eb="3">
      <t>カンキョ</t>
    </rPh>
    <rPh sb="8" eb="10">
      <t>チクゾウ</t>
    </rPh>
    <rPh sb="12" eb="13">
      <t>ネン</t>
    </rPh>
    <rPh sb="13" eb="15">
      <t>ミマン</t>
    </rPh>
    <rPh sb="21" eb="24">
      <t>ロウキュウカ</t>
    </rPh>
    <rPh sb="25" eb="26">
      <t>スス</t>
    </rPh>
    <rPh sb="32" eb="35">
      <t>テイキテキ</t>
    </rPh>
    <rPh sb="36" eb="38">
      <t>テンケン</t>
    </rPh>
    <rPh sb="39" eb="41">
      <t>チョウサ</t>
    </rPh>
    <rPh sb="42" eb="43">
      <t>オコナ</t>
    </rPh>
    <rPh sb="48" eb="50">
      <t>コンゴ</t>
    </rPh>
    <rPh sb="51" eb="53">
      <t>ケイゾク</t>
    </rPh>
    <rPh sb="59" eb="61">
      <t>ウスイ</t>
    </rPh>
    <rPh sb="64" eb="65">
      <t>ジョウ</t>
    </rPh>
    <rPh sb="67" eb="69">
      <t>チクゾウ</t>
    </rPh>
    <rPh sb="71" eb="72">
      <t>ネン</t>
    </rPh>
    <rPh sb="73" eb="75">
      <t>ケイカ</t>
    </rPh>
    <rPh sb="80" eb="82">
      <t>ヘイセイ</t>
    </rPh>
    <rPh sb="84" eb="86">
      <t>ネンド</t>
    </rPh>
    <rPh sb="87" eb="88">
      <t>チョウ</t>
    </rPh>
    <rPh sb="88" eb="91">
      <t>ジュミョウカ</t>
    </rPh>
    <rPh sb="91" eb="93">
      <t>ケイカク</t>
    </rPh>
    <rPh sb="94" eb="96">
      <t>サクテイ</t>
    </rPh>
    <rPh sb="98" eb="100">
      <t>ケイカク</t>
    </rPh>
    <rPh sb="101" eb="102">
      <t>モト</t>
    </rPh>
    <rPh sb="104" eb="106">
      <t>カイチク</t>
    </rPh>
    <rPh sb="107" eb="109">
      <t>コウシン</t>
    </rPh>
    <rPh sb="110" eb="111">
      <t>オコナ</t>
    </rPh>
    <phoneticPr fontId="4"/>
  </si>
  <si>
    <t>　汚水処理費については、資本費（地方債の償還利息及び元金）が５割以上を占めておりますが、Ｈ３０年度をピークにして、その後は減少傾向となります。また、下水道使用料は、近年ではほぼ横ばいの傾向となっています。
　本年度（Ｈ２７）は地方公営企業会計の法適用化の導入に向けて事業を着手しました。Ｈ３０年の法適用化実施に向けて準備を進めています。
　法適用により経営成績や財政状態を的確に把握し、経費の節減や下水道料金の見直しを行うことにより経営の健全化を図る必要があります。</t>
    <rPh sb="1" eb="3">
      <t>オスイ</t>
    </rPh>
    <rPh sb="3" eb="5">
      <t>ショリ</t>
    </rPh>
    <rPh sb="5" eb="6">
      <t>ヒ</t>
    </rPh>
    <rPh sb="12" eb="14">
      <t>シホン</t>
    </rPh>
    <rPh sb="14" eb="15">
      <t>ヒ</t>
    </rPh>
    <rPh sb="16" eb="19">
      <t>チホウサイ</t>
    </rPh>
    <rPh sb="20" eb="22">
      <t>ショウカン</t>
    </rPh>
    <rPh sb="22" eb="24">
      <t>リソク</t>
    </rPh>
    <rPh sb="24" eb="25">
      <t>オヨ</t>
    </rPh>
    <rPh sb="26" eb="28">
      <t>ガンキン</t>
    </rPh>
    <rPh sb="31" eb="32">
      <t>ワリ</t>
    </rPh>
    <rPh sb="32" eb="34">
      <t>イジョウ</t>
    </rPh>
    <rPh sb="35" eb="36">
      <t>シ</t>
    </rPh>
    <rPh sb="74" eb="77">
      <t>ゲスイドウ</t>
    </rPh>
    <rPh sb="77" eb="80">
      <t>シヨウリョウ</t>
    </rPh>
    <rPh sb="82" eb="84">
      <t>キンネン</t>
    </rPh>
    <rPh sb="88" eb="89">
      <t>ヨコ</t>
    </rPh>
    <rPh sb="92" eb="94">
      <t>ケイコウ</t>
    </rPh>
    <rPh sb="104" eb="105">
      <t>ホン</t>
    </rPh>
    <rPh sb="105" eb="107">
      <t>ネンド</t>
    </rPh>
    <rPh sb="113" eb="115">
      <t>チホウ</t>
    </rPh>
    <rPh sb="115" eb="117">
      <t>コウエイ</t>
    </rPh>
    <rPh sb="117" eb="119">
      <t>キギョウ</t>
    </rPh>
    <rPh sb="119" eb="121">
      <t>カイケイ</t>
    </rPh>
    <rPh sb="122" eb="123">
      <t>ホウ</t>
    </rPh>
    <rPh sb="123" eb="126">
      <t>テキヨウカ</t>
    </rPh>
    <rPh sb="127" eb="129">
      <t>ドウニュウ</t>
    </rPh>
    <rPh sb="130" eb="131">
      <t>ム</t>
    </rPh>
    <rPh sb="133" eb="135">
      <t>ジギョウ</t>
    </rPh>
    <rPh sb="136" eb="138">
      <t>チャクシュ</t>
    </rPh>
    <rPh sb="146" eb="147">
      <t>ネン</t>
    </rPh>
    <rPh sb="148" eb="149">
      <t>ホウ</t>
    </rPh>
    <rPh sb="149" eb="152">
      <t>テキヨウカ</t>
    </rPh>
    <rPh sb="152" eb="154">
      <t>ジッシ</t>
    </rPh>
    <rPh sb="155" eb="156">
      <t>ム</t>
    </rPh>
    <rPh sb="158" eb="160">
      <t>ジュンビ</t>
    </rPh>
    <rPh sb="161" eb="162">
      <t>スス</t>
    </rPh>
    <rPh sb="170" eb="171">
      <t>ホウ</t>
    </rPh>
    <rPh sb="171" eb="173">
      <t>テキヨウ</t>
    </rPh>
    <rPh sb="176" eb="178">
      <t>ケイエイ</t>
    </rPh>
    <rPh sb="178" eb="180">
      <t>セイセキ</t>
    </rPh>
    <rPh sb="181" eb="183">
      <t>ザイセイ</t>
    </rPh>
    <rPh sb="183" eb="185">
      <t>ジョウタイ</t>
    </rPh>
    <rPh sb="186" eb="188">
      <t>テキカク</t>
    </rPh>
    <rPh sb="189" eb="191">
      <t>ハアク</t>
    </rPh>
    <rPh sb="193" eb="195">
      <t>ケイヒ</t>
    </rPh>
    <rPh sb="196" eb="198">
      <t>セツゲン</t>
    </rPh>
    <rPh sb="199" eb="202">
      <t>ゲスイドウ</t>
    </rPh>
    <rPh sb="202" eb="204">
      <t>リョウキン</t>
    </rPh>
    <rPh sb="205" eb="207">
      <t>ミナオ</t>
    </rPh>
    <rPh sb="209" eb="210">
      <t>オコナ</t>
    </rPh>
    <rPh sb="216" eb="218">
      <t>ケイエイ</t>
    </rPh>
    <rPh sb="219" eb="222">
      <t>ケンゼンカ</t>
    </rPh>
    <rPh sb="223" eb="224">
      <t>ハカ</t>
    </rPh>
    <rPh sb="225" eb="2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</si>
</sst>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452864"/>
        <c:axId val="1151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108452864"/>
        <c:axId val="115152000"/>
      </c:lineChart>
      <c:dateAx>
        <c:axId val="108452864"/>
        <c:scaling>
          <c:orientation val="minMax"/>
        </c:scaling>
        <c:delete val="1"/>
        <c:axPos val="b"/>
        <c:numFmt formatCode="ge" sourceLinked="1"/>
        <c:majorTickMark val="none"/>
        <c:minorTickMark val="none"/>
        <c:tickLblPos val="none"/>
        <c:crossAx val="115152000"/>
        <c:crosses val="autoZero"/>
        <c:auto val="1"/>
        <c:lblOffset val="100"/>
        <c:baseTimeUnit val="years"/>
      </c:dateAx>
      <c:valAx>
        <c:axId val="1151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544064"/>
        <c:axId val="1155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115544064"/>
        <c:axId val="115545984"/>
      </c:lineChart>
      <c:dateAx>
        <c:axId val="115544064"/>
        <c:scaling>
          <c:orientation val="minMax"/>
        </c:scaling>
        <c:delete val="1"/>
        <c:axPos val="b"/>
        <c:numFmt formatCode="ge" sourceLinked="1"/>
        <c:majorTickMark val="none"/>
        <c:minorTickMark val="none"/>
        <c:tickLblPos val="none"/>
        <c:crossAx val="115545984"/>
        <c:crosses val="autoZero"/>
        <c:auto val="1"/>
        <c:lblOffset val="100"/>
        <c:baseTimeUnit val="years"/>
      </c:dateAx>
      <c:valAx>
        <c:axId val="1155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91.6</c:v>
                </c:pt>
                <c:pt idx="1">
                  <c:v>92.49</c:v>
                </c:pt>
                <c:pt idx="2">
                  <c:v>92.57</c:v>
                </c:pt>
                <c:pt idx="3">
                  <c:v>93.3</c:v>
                </c:pt>
                <c:pt idx="4">
                  <c:v>92.53</c:v>
                </c:pt>
              </c:numCache>
            </c:numRef>
          </c:val>
        </c:ser>
        <c:dLbls>
          <c:showLegendKey val="0"/>
          <c:showVal val="0"/>
          <c:showCatName val="0"/>
          <c:showSerName val="0"/>
          <c:showPercent val="0"/>
          <c:showBubbleSize val="0"/>
        </c:dLbls>
        <c:gapWidth val="150"/>
        <c:axId val="115579904"/>
        <c:axId val="1155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115579904"/>
        <c:axId val="115590272"/>
      </c:lineChart>
      <c:dateAx>
        <c:axId val="115579904"/>
        <c:scaling>
          <c:orientation val="minMax"/>
        </c:scaling>
        <c:delete val="1"/>
        <c:axPos val="b"/>
        <c:numFmt formatCode="ge" sourceLinked="1"/>
        <c:majorTickMark val="none"/>
        <c:minorTickMark val="none"/>
        <c:tickLblPos val="none"/>
        <c:crossAx val="115590272"/>
        <c:crosses val="autoZero"/>
        <c:auto val="1"/>
        <c:lblOffset val="100"/>
        <c:baseTimeUnit val="years"/>
      </c:dateAx>
      <c:valAx>
        <c:axId val="1155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72.56</c:v>
                </c:pt>
                <c:pt idx="1">
                  <c:v>77.78</c:v>
                </c:pt>
                <c:pt idx="2">
                  <c:v>79.05</c:v>
                </c:pt>
                <c:pt idx="3">
                  <c:v>79.27</c:v>
                </c:pt>
                <c:pt idx="4">
                  <c:v>81.900000000000006</c:v>
                </c:pt>
              </c:numCache>
            </c:numRef>
          </c:val>
        </c:ser>
        <c:dLbls>
          <c:showLegendKey val="0"/>
          <c:showVal val="0"/>
          <c:showCatName val="0"/>
          <c:showSerName val="0"/>
          <c:showPercent val="0"/>
          <c:showBubbleSize val="0"/>
        </c:dLbls>
        <c:gapWidth val="150"/>
        <c:axId val="115169920"/>
        <c:axId val="1151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169920"/>
        <c:axId val="115180288"/>
      </c:lineChart>
      <c:dateAx>
        <c:axId val="115169920"/>
        <c:scaling>
          <c:orientation val="minMax"/>
        </c:scaling>
        <c:delete val="1"/>
        <c:axPos val="b"/>
        <c:numFmt formatCode="ge" sourceLinked="1"/>
        <c:majorTickMark val="none"/>
        <c:minorTickMark val="none"/>
        <c:tickLblPos val="none"/>
        <c:crossAx val="115180288"/>
        <c:crosses val="autoZero"/>
        <c:auto val="1"/>
        <c:lblOffset val="100"/>
        <c:baseTimeUnit val="years"/>
      </c:dateAx>
      <c:valAx>
        <c:axId val="1151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214592"/>
        <c:axId val="1152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214592"/>
        <c:axId val="115224960"/>
      </c:lineChart>
      <c:dateAx>
        <c:axId val="115214592"/>
        <c:scaling>
          <c:orientation val="minMax"/>
        </c:scaling>
        <c:delete val="1"/>
        <c:axPos val="b"/>
        <c:numFmt formatCode="ge" sourceLinked="1"/>
        <c:majorTickMark val="none"/>
        <c:minorTickMark val="none"/>
        <c:tickLblPos val="none"/>
        <c:crossAx val="115224960"/>
        <c:crosses val="autoZero"/>
        <c:auto val="1"/>
        <c:lblOffset val="100"/>
        <c:baseTimeUnit val="years"/>
      </c:dateAx>
      <c:valAx>
        <c:axId val="115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259264"/>
        <c:axId val="1152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259264"/>
        <c:axId val="115261440"/>
      </c:lineChart>
      <c:dateAx>
        <c:axId val="115259264"/>
        <c:scaling>
          <c:orientation val="minMax"/>
        </c:scaling>
        <c:delete val="1"/>
        <c:axPos val="b"/>
        <c:numFmt formatCode="ge" sourceLinked="1"/>
        <c:majorTickMark val="none"/>
        <c:minorTickMark val="none"/>
        <c:tickLblPos val="none"/>
        <c:crossAx val="115261440"/>
        <c:crosses val="autoZero"/>
        <c:auto val="1"/>
        <c:lblOffset val="100"/>
        <c:baseTimeUnit val="years"/>
      </c:dateAx>
      <c:valAx>
        <c:axId val="1152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682688"/>
        <c:axId val="1156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682688"/>
        <c:axId val="115697152"/>
      </c:lineChart>
      <c:dateAx>
        <c:axId val="115682688"/>
        <c:scaling>
          <c:orientation val="minMax"/>
        </c:scaling>
        <c:delete val="1"/>
        <c:axPos val="b"/>
        <c:numFmt formatCode="ge" sourceLinked="1"/>
        <c:majorTickMark val="none"/>
        <c:minorTickMark val="none"/>
        <c:tickLblPos val="none"/>
        <c:crossAx val="115697152"/>
        <c:crosses val="autoZero"/>
        <c:auto val="1"/>
        <c:lblOffset val="100"/>
        <c:baseTimeUnit val="years"/>
      </c:dateAx>
      <c:valAx>
        <c:axId val="1156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715456"/>
        <c:axId val="1157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715456"/>
        <c:axId val="115729920"/>
      </c:lineChart>
      <c:dateAx>
        <c:axId val="115715456"/>
        <c:scaling>
          <c:orientation val="minMax"/>
        </c:scaling>
        <c:delete val="1"/>
        <c:axPos val="b"/>
        <c:numFmt formatCode="ge" sourceLinked="1"/>
        <c:majorTickMark val="none"/>
        <c:minorTickMark val="none"/>
        <c:tickLblPos val="none"/>
        <c:crossAx val="115729920"/>
        <c:crosses val="autoZero"/>
        <c:auto val="1"/>
        <c:lblOffset val="100"/>
        <c:baseTimeUnit val="years"/>
      </c:dateAx>
      <c:valAx>
        <c:axId val="1157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2731.51</c:v>
                </c:pt>
                <c:pt idx="1">
                  <c:v>2472.61</c:v>
                </c:pt>
                <c:pt idx="2">
                  <c:v>2323.1</c:v>
                </c:pt>
                <c:pt idx="3">
                  <c:v>2248.75</c:v>
                </c:pt>
                <c:pt idx="4">
                  <c:v>2108.4</c:v>
                </c:pt>
              </c:numCache>
            </c:numRef>
          </c:val>
        </c:ser>
        <c:dLbls>
          <c:showLegendKey val="0"/>
          <c:showVal val="0"/>
          <c:showCatName val="0"/>
          <c:showSerName val="0"/>
          <c:showPercent val="0"/>
          <c:showBubbleSize val="0"/>
        </c:dLbls>
        <c:gapWidth val="150"/>
        <c:axId val="115350528"/>
        <c:axId val="1153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115350528"/>
        <c:axId val="115373184"/>
      </c:lineChart>
      <c:dateAx>
        <c:axId val="115350528"/>
        <c:scaling>
          <c:orientation val="minMax"/>
        </c:scaling>
        <c:delete val="1"/>
        <c:axPos val="b"/>
        <c:numFmt formatCode="ge" sourceLinked="1"/>
        <c:majorTickMark val="none"/>
        <c:minorTickMark val="none"/>
        <c:tickLblPos val="none"/>
        <c:crossAx val="115373184"/>
        <c:crosses val="autoZero"/>
        <c:auto val="1"/>
        <c:lblOffset val="100"/>
        <c:baseTimeUnit val="years"/>
      </c:dateAx>
      <c:valAx>
        <c:axId val="1153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63.44</c:v>
                </c:pt>
                <c:pt idx="1">
                  <c:v>71.12</c:v>
                </c:pt>
                <c:pt idx="2">
                  <c:v>73.709999999999994</c:v>
                </c:pt>
                <c:pt idx="3">
                  <c:v>74.38</c:v>
                </c:pt>
                <c:pt idx="4">
                  <c:v>77.37</c:v>
                </c:pt>
              </c:numCache>
            </c:numRef>
          </c:val>
        </c:ser>
        <c:dLbls>
          <c:showLegendKey val="0"/>
          <c:showVal val="0"/>
          <c:showCatName val="0"/>
          <c:showSerName val="0"/>
          <c:showPercent val="0"/>
          <c:showBubbleSize val="0"/>
        </c:dLbls>
        <c:gapWidth val="150"/>
        <c:axId val="115403392"/>
        <c:axId val="1154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115403392"/>
        <c:axId val="115405568"/>
      </c:lineChart>
      <c:dateAx>
        <c:axId val="115403392"/>
        <c:scaling>
          <c:orientation val="minMax"/>
        </c:scaling>
        <c:delete val="1"/>
        <c:axPos val="b"/>
        <c:numFmt formatCode="ge" sourceLinked="1"/>
        <c:majorTickMark val="none"/>
        <c:minorTickMark val="none"/>
        <c:tickLblPos val="none"/>
        <c:crossAx val="115405568"/>
        <c:crosses val="autoZero"/>
        <c:auto val="1"/>
        <c:lblOffset val="100"/>
        <c:baseTimeUnit val="years"/>
      </c:dateAx>
      <c:valAx>
        <c:axId val="1154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173.72</c:v>
                </c:pt>
                <c:pt idx="1">
                  <c:v>162.82</c:v>
                </c:pt>
                <c:pt idx="2">
                  <c:v>157.16999999999999</c:v>
                </c:pt>
                <c:pt idx="3">
                  <c:v>155.88</c:v>
                </c:pt>
                <c:pt idx="4">
                  <c:v>152.94999999999999</c:v>
                </c:pt>
              </c:numCache>
            </c:numRef>
          </c:val>
        </c:ser>
        <c:dLbls>
          <c:showLegendKey val="0"/>
          <c:showVal val="0"/>
          <c:showCatName val="0"/>
          <c:showSerName val="0"/>
          <c:showPercent val="0"/>
          <c:showBubbleSize val="0"/>
        </c:dLbls>
        <c:gapWidth val="150"/>
        <c:axId val="115437952"/>
        <c:axId val="1154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115437952"/>
        <c:axId val="115439872"/>
      </c:lineChart>
      <c:dateAx>
        <c:axId val="115437952"/>
        <c:scaling>
          <c:orientation val="minMax"/>
        </c:scaling>
        <c:delete val="1"/>
        <c:axPos val="b"/>
        <c:numFmt formatCode="ge" sourceLinked="1"/>
        <c:majorTickMark val="none"/>
        <c:minorTickMark val="none"/>
        <c:tickLblPos val="none"/>
        <c:crossAx val="115439872"/>
        <c:crosses val="autoZero"/>
        <c:auto val="1"/>
        <c:lblOffset val="100"/>
        <c:baseTimeUnit val="years"/>
      </c:dateAx>
      <c:valAx>
        <c:axId val="1154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播磨町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3"/>
      <c r="AE8" s="3"/>
      <c r="AF8" s="3"/>
      <c r="AG8" s="3"/>
      <c r="AH8" s="3"/>
      <c r="AI8" s="3"/>
      <c r="AJ8" s="3"/>
      <c r="AK8" s="3"/>
      <c r="AL8" s="64">
        <f>データ!R6</f>
        <v>34778</v>
      </c>
      <c r="AM8" s="64"/>
      <c r="AN8" s="64"/>
      <c r="AO8" s="64"/>
      <c r="AP8" s="64"/>
      <c r="AQ8" s="64"/>
      <c r="AR8" s="64"/>
      <c r="AS8" s="64"/>
      <c r="AT8" s="63">
        <f>データ!S6</f>
        <v>9.1300000000000008</v>
      </c>
      <c r="AU8" s="63"/>
      <c r="AV8" s="63"/>
      <c r="AW8" s="63"/>
      <c r="AX8" s="63"/>
      <c r="AY8" s="63"/>
      <c r="AZ8" s="63"/>
      <c r="BA8" s="63"/>
      <c r="BB8" s="63">
        <f>データ!T6</f>
        <v>3809.2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97.92</v>
      </c>
      <c r="Q10" s="63"/>
      <c r="R10" s="63"/>
      <c r="S10" s="63"/>
      <c r="T10" s="63"/>
      <c r="U10" s="63"/>
      <c r="V10" s="63"/>
      <c r="W10" s="63">
        <f>データ!P6</f>
        <v>94.4</v>
      </c>
      <c r="X10" s="63"/>
      <c r="Y10" s="63"/>
      <c r="Z10" s="63"/>
      <c r="AA10" s="63"/>
      <c r="AB10" s="63"/>
      <c r="AC10" s="63"/>
      <c r="AD10" s="64">
        <f>データ!Q6</f>
        <v>1830</v>
      </c>
      <c r="AE10" s="64"/>
      <c r="AF10" s="64"/>
      <c r="AG10" s="64"/>
      <c r="AH10" s="64"/>
      <c r="AI10" s="64"/>
      <c r="AJ10" s="64"/>
      <c r="AK10" s="2"/>
      <c r="AL10" s="64">
        <f>データ!U6</f>
        <v>33995</v>
      </c>
      <c r="AM10" s="64"/>
      <c r="AN10" s="64"/>
      <c r="AO10" s="64"/>
      <c r="AP10" s="64"/>
      <c r="AQ10" s="64"/>
      <c r="AR10" s="64"/>
      <c r="AS10" s="64"/>
      <c r="AT10" s="63">
        <f>データ!V6</f>
        <v>4.82</v>
      </c>
      <c r="AU10" s="63"/>
      <c r="AV10" s="63"/>
      <c r="AW10" s="63"/>
      <c r="AX10" s="63"/>
      <c r="AY10" s="63"/>
      <c r="AZ10" s="63"/>
      <c r="BA10" s="63"/>
      <c r="BB10" s="63">
        <f>データ!W6</f>
        <v>7052.9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283827</v>
      </c>
      <c r="D6" s="31">
        <f t="shared" si="3"/>
        <v>47</v>
      </c>
      <c r="E6" s="31">
        <f t="shared" si="3"/>
        <v>17</v>
      </c>
      <c r="F6" s="31">
        <f t="shared" si="3"/>
        <v>1</v>
      </c>
      <c r="G6" s="31">
        <f t="shared" si="3"/>
        <v>0</v>
      </c>
      <c r="H6" s="31" t="str">
        <f t="shared" si="3"/>
        <v>兵庫県　播磨町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97.92</v>
      </c>
      <c r="P6" s="32">
        <f t="shared" si="3"/>
        <v>94.4</v>
      </c>
      <c r="Q6" s="32">
        <f t="shared" si="3"/>
        <v>1830</v>
      </c>
      <c r="R6" s="32">
        <f t="shared" si="3"/>
        <v>34778</v>
      </c>
      <c r="S6" s="32">
        <f t="shared" si="3"/>
        <v>9.1300000000000008</v>
      </c>
      <c r="T6" s="32">
        <f t="shared" si="3"/>
        <v>3809.2</v>
      </c>
      <c r="U6" s="32">
        <f t="shared" si="3"/>
        <v>33995</v>
      </c>
      <c r="V6" s="32">
        <f t="shared" si="3"/>
        <v>4.82</v>
      </c>
      <c r="W6" s="32">
        <f t="shared" si="3"/>
        <v>7052.9</v>
      </c>
      <c r="X6" s="33">
        <f>IF(X7="",NA(),X7)</f>
        <v>72.56</v>
      </c>
      <c r="Y6" s="33">
        <f t="shared" ref="Y6:AG6" si="4">IF(Y7="",NA(),Y7)</f>
        <v>77.78</v>
      </c>
      <c r="Z6" s="33">
        <f t="shared" si="4"/>
        <v>79.05</v>
      </c>
      <c r="AA6" s="33">
        <f t="shared" si="4"/>
        <v>79.27</v>
      </c>
      <c r="AB6" s="33">
        <f t="shared" si="4"/>
        <v>81.900000000000006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2731.51</v>
      </c>
      <c r="BF6" s="33">
        <f t="shared" ref="BF6:BN6" si="7">IF(BF7="",NA(),BF7)</f>
        <v>2472.61</v>
      </c>
      <c r="BG6" s="33">
        <f t="shared" si="7"/>
        <v>2323.1</v>
      </c>
      <c r="BH6" s="33">
        <f t="shared" si="7"/>
        <v>2248.75</v>
      </c>
      <c r="BI6" s="33">
        <f t="shared" si="7"/>
        <v>2108.4</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63.44</v>
      </c>
      <c r="BQ6" s="33">
        <f t="shared" ref="BQ6:BY6" si="8">IF(BQ7="",NA(),BQ7)</f>
        <v>71.12</v>
      </c>
      <c r="BR6" s="33">
        <f t="shared" si="8"/>
        <v>73.709999999999994</v>
      </c>
      <c r="BS6" s="33">
        <f t="shared" si="8"/>
        <v>74.38</v>
      </c>
      <c r="BT6" s="33">
        <f t="shared" si="8"/>
        <v>77.37</v>
      </c>
      <c r="BU6" s="33">
        <f t="shared" si="8"/>
        <v>78.8</v>
      </c>
      <c r="BV6" s="33">
        <f t="shared" si="8"/>
        <v>77.56</v>
      </c>
      <c r="BW6" s="33">
        <f t="shared" si="8"/>
        <v>75.08</v>
      </c>
      <c r="BX6" s="33">
        <f t="shared" si="8"/>
        <v>76.91</v>
      </c>
      <c r="BY6" s="33">
        <f t="shared" si="8"/>
        <v>76.33</v>
      </c>
      <c r="BZ6" s="32" t="str">
        <f>IF(BZ7="","",IF(BZ7="-","【-】","【"&amp;SUBSTITUTE(TEXT(BZ7,"#,##0.00"),"-","△")&amp;"】"))</f>
        <v>【96.57】</v>
      </c>
      <c r="CA6" s="33">
        <f>IF(CA7="",NA(),CA7)</f>
        <v>173.72</v>
      </c>
      <c r="CB6" s="33">
        <f t="shared" ref="CB6:CJ6" si="9">IF(CB7="",NA(),CB7)</f>
        <v>162.82</v>
      </c>
      <c r="CC6" s="33">
        <f t="shared" si="9"/>
        <v>157.16999999999999</v>
      </c>
      <c r="CD6" s="33">
        <f t="shared" si="9"/>
        <v>155.88</v>
      </c>
      <c r="CE6" s="33">
        <f t="shared" si="9"/>
        <v>152.94999999999999</v>
      </c>
      <c r="CF6" s="33">
        <f t="shared" si="9"/>
        <v>159.43</v>
      </c>
      <c r="CG6" s="33">
        <f t="shared" si="9"/>
        <v>164.14</v>
      </c>
      <c r="CH6" s="33">
        <f t="shared" si="9"/>
        <v>164.73</v>
      </c>
      <c r="CI6" s="33">
        <f t="shared" si="9"/>
        <v>160.77000000000001</v>
      </c>
      <c r="CJ6" s="33">
        <f t="shared" si="9"/>
        <v>164.13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f t="shared" si="10"/>
        <v>58.28</v>
      </c>
      <c r="CV6" s="32" t="str">
        <f>IF(CV7="","",IF(CV7="-","【-】","【"&amp;SUBSTITUTE(TEXT(CV7,"#,##0.00"),"-","△")&amp;"】"))</f>
        <v>【60.35】</v>
      </c>
      <c r="CW6" s="33">
        <f>IF(CW7="",NA(),CW7)</f>
        <v>91.6</v>
      </c>
      <c r="CX6" s="33">
        <f t="shared" ref="CX6:DF6" si="11">IF(CX7="",NA(),CX7)</f>
        <v>92.49</v>
      </c>
      <c r="CY6" s="33">
        <f t="shared" si="11"/>
        <v>92.57</v>
      </c>
      <c r="CZ6" s="33">
        <f t="shared" si="11"/>
        <v>93.3</v>
      </c>
      <c r="DA6" s="33">
        <f t="shared" si="11"/>
        <v>92.53</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283827</v>
      </c>
      <c r="D7" s="35">
        <v>47</v>
      </c>
      <c r="E7" s="35">
        <v>17</v>
      </c>
      <c r="F7" s="35">
        <v>1</v>
      </c>
      <c r="G7" s="35">
        <v>0</v>
      </c>
      <c r="H7" s="35" t="s">
        <v>96</v>
      </c>
      <c r="I7" s="35" t="s">
        <v>97</v>
      </c>
      <c r="J7" s="35" t="s">
        <v>98</v>
      </c>
      <c r="K7" s="35" t="s">
        <v>99</v>
      </c>
      <c r="L7" s="35" t="s">
        <v>100</v>
      </c>
      <c r="M7" s="36" t="s">
        <v>101</v>
      </c>
      <c r="N7" s="36" t="s">
        <v>102</v>
      </c>
      <c r="O7" s="36">
        <v>97.92</v>
      </c>
      <c r="P7" s="36">
        <v>94.4</v>
      </c>
      <c r="Q7" s="36">
        <v>1830</v>
      </c>
      <c r="R7" s="36">
        <v>34778</v>
      </c>
      <c r="S7" s="36">
        <v>9.1300000000000008</v>
      </c>
      <c r="T7" s="36">
        <v>3809.2</v>
      </c>
      <c r="U7" s="36">
        <v>33995</v>
      </c>
      <c r="V7" s="36">
        <v>4.82</v>
      </c>
      <c r="W7" s="36">
        <v>7052.9</v>
      </c>
      <c r="X7" s="36">
        <v>72.56</v>
      </c>
      <c r="Y7" s="36">
        <v>77.78</v>
      </c>
      <c r="Z7" s="36">
        <v>79.05</v>
      </c>
      <c r="AA7" s="36">
        <v>79.27</v>
      </c>
      <c r="AB7" s="36">
        <v>81.900000000000006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2731.51</v>
      </c>
      <c r="BF7" s="36">
        <v>2472.61</v>
      </c>
      <c r="BG7" s="36">
        <v>2323.1</v>
      </c>
      <c r="BH7" s="36">
        <v>2248.75</v>
      </c>
      <c r="BI7" s="36">
        <v>2108.4</v>
      </c>
      <c r="BJ7" s="36">
        <v>1066.95</v>
      </c>
      <c r="BK7" s="36">
        <v>1070.3499999999999</v>
      </c>
      <c r="BL7" s="36">
        <v>1127.77</v>
      </c>
      <c r="BM7" s="36">
        <v>1066.1600000000001</v>
      </c>
      <c r="BN7" s="36">
        <v>1117.27</v>
      </c>
      <c r="BO7" s="36">
        <v>776.35</v>
      </c>
      <c r="BP7" s="36">
        <v>63.44</v>
      </c>
      <c r="BQ7" s="36">
        <v>71.12</v>
      </c>
      <c r="BR7" s="36">
        <v>73.709999999999994</v>
      </c>
      <c r="BS7" s="36">
        <v>74.38</v>
      </c>
      <c r="BT7" s="36">
        <v>77.37</v>
      </c>
      <c r="BU7" s="36">
        <v>78.8</v>
      </c>
      <c r="BV7" s="36">
        <v>77.56</v>
      </c>
      <c r="BW7" s="36">
        <v>75.08</v>
      </c>
      <c r="BX7" s="36">
        <v>76.91</v>
      </c>
      <c r="BY7" s="36">
        <v>76.33</v>
      </c>
      <c r="BZ7" s="36">
        <v>96.57</v>
      </c>
      <c r="CA7" s="36">
        <v>173.72</v>
      </c>
      <c r="CB7" s="36">
        <v>162.82</v>
      </c>
      <c r="CC7" s="36">
        <v>157.16999999999999</v>
      </c>
      <c r="CD7" s="36">
        <v>155.88</v>
      </c>
      <c r="CE7" s="36">
        <v>152.94999999999999</v>
      </c>
      <c r="CF7" s="36">
        <v>159.43</v>
      </c>
      <c r="CG7" s="36">
        <v>164.14</v>
      </c>
      <c r="CH7" s="36">
        <v>164.73</v>
      </c>
      <c r="CI7" s="36">
        <v>160.77000000000001</v>
      </c>
      <c r="CJ7" s="36">
        <v>164.13</v>
      </c>
      <c r="CK7" s="36">
        <v>142.28</v>
      </c>
      <c r="CL7" s="36" t="s">
        <v>101</v>
      </c>
      <c r="CM7" s="36" t="s">
        <v>101</v>
      </c>
      <c r="CN7" s="36" t="s">
        <v>101</v>
      </c>
      <c r="CO7" s="36" t="s">
        <v>101</v>
      </c>
      <c r="CP7" s="36" t="s">
        <v>101</v>
      </c>
      <c r="CQ7" s="36">
        <v>57.39</v>
      </c>
      <c r="CR7" s="36">
        <v>57.74</v>
      </c>
      <c r="CS7" s="36">
        <v>58.78</v>
      </c>
      <c r="CT7" s="36">
        <v>56.94</v>
      </c>
      <c r="CU7" s="36">
        <v>58.28</v>
      </c>
      <c r="CV7" s="36">
        <v>60.35</v>
      </c>
      <c r="CW7" s="36">
        <v>91.6</v>
      </c>
      <c r="CX7" s="36">
        <v>92.49</v>
      </c>
      <c r="CY7" s="36">
        <v>92.57</v>
      </c>
      <c r="CZ7" s="36">
        <v>93.3</v>
      </c>
      <c r="DA7" s="36">
        <v>92.53</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HARIMA</cp:lastModifiedBy>
  <dcterms:created xsi:type="dcterms:W3CDTF">2016-02-03T08:55:05Z</dcterms:created>
  <dcterms:modified xsi:type="dcterms:W3CDTF">2016-02-10T03:31:58Z</dcterms:modified>
</cp:coreProperties>
</file>