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4_財政管財チーム\D_財政\01_庶務\05_調査報告（外部）_（元：●県民局等報告関係フォルダ）\27_財政状況資料集\2020_01_平成30年度財政状況資料集の作成について（2回目）(R2.09.16〆)\"/>
    </mc:Choice>
  </mc:AlternateContent>
  <bookViews>
    <workbookView xWindow="0" yWindow="0" windowWidth="19200" windowHeight="11370" tabRatio="68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8">実質収支比率等に係る経年分析!$A$1:$P$50</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AM35" i="10" l="1"/>
  <c r="BW34" i="10"/>
  <c r="BW35" i="10" s="1"/>
  <c r="BW36" i="10" s="1"/>
  <c r="BW37" i="10" s="1"/>
  <c r="BW38" i="10" s="1"/>
  <c r="BW39" i="10" s="1"/>
  <c r="BW40" i="10" s="1"/>
  <c r="CO34" i="10" l="1"/>
  <c r="CO35" i="10" s="1"/>
  <c r="CO36" i="10" s="1"/>
  <c r="CO37" i="10" s="1"/>
</calcChain>
</file>

<file path=xl/sharedStrings.xml><?xml version="1.0" encoding="utf-8"?>
<sst xmlns="http://schemas.openxmlformats.org/spreadsheetml/2006/main" count="1132" uniqueCount="609">
  <si>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</si>
  <si>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</si>
  <si>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</si>
  <si>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</si>
  <si>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</si>
  <si>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</si>
  <si>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</si>
  <si>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</si>
  <si>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</si>
  <si>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</si>
  <si>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</si>
  <si>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</si>
  <si>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</si>
  <si>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</si>
  <si>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</si>
  <si>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</si>
  <si>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</si>
  <si>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</si>
  <si>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</si>
  <si>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</si>
  <si>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</si>
  <si>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</si>
  <si>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</si>
  <si>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</si>
  <si>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</si>
  <si>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</si>
  <si>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</si>
  <si>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</si>
  <si>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</si>
  <si>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</si>
  <si>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</si>
  <si>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</si>
  <si>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</si>
  <si>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</si>
  <si>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</si>
  <si>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</si>
  <si>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</si>
  <si>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</si>
  <si>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</si>
  <si>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</si>
  <si>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</si>
  <si>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</si>
  <si>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</si>
  <si>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</si>
  <si>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</si>
  <si>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</si>
  <si>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</si>
  <si>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</si>
  <si>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</si>
  <si>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</si>
  <si>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</si>
  <si>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</si>
  <si>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</si>
  <si>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</si>
  <si>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</si>
  <si>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</si>
  <si>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</si>
  <si>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</si>
  <si>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</si>
  <si>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</si>
  <si>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</si>
  <si>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</si>
  <si>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</si>
  <si>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</si>
  <si>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</si>
  <si>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</si>
  <si>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</si>
  <si>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</si>
  <si>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</si>
  <si>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</si>
  <si>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</si>
  <si>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</si>
  <si>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</si>
  <si>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</si>
  <si>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</si>
  <si>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</si>
  <si>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</si>
  <si>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</si>
  <si>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</si>
  <si>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</si>
  <si>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</si>
  <si>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</si>
  <si>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</si>
  <si>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</si>
  <si>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</si>
  <si>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</si>
  <si>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</si>
  <si>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</si>
  <si>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</si>
  <si>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</si>
  <si>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</si>
  <si>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</si>
  <si>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</si>
  <si>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</si>
  <si>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</si>
  <si>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</si>
  <si>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</si>
  <si>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</si>
  <si>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播磨町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</si>
  <si>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</si>
  <si>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</si>
  <si>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</si>
  <si>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</si>
  <si>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</si>
  <si>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</si>
  <si>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</si>
  <si>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</si>
  <si>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</si>
  <si>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</si>
  <si>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</si>
  <si>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</si>
  <si>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</si>
  <si>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</si>
  <si>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</si>
  <si>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</si>
  <si>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</si>
  <si>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</si>
  <si>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</si>
  <si>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</si>
  <si>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</si>
  <si>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</si>
  <si>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</si>
  <si>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</si>
  <si>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</si>
  <si>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</si>
  <si>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</si>
  <si>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</si>
  <si>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</si>
  <si>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</si>
  <si>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</si>
  <si>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</si>
  <si>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</si>
  <si>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</si>
  <si>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</si>
  <si>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</si>
  <si>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</si>
  <si>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</si>
  <si>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</si>
  <si>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</si>
  <si>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</si>
  <si>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</si>
  <si>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</si>
  <si>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</si>
  <si>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</si>
  <si>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</si>
  <si>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</si>
  <si>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</si>
  <si>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</si>
  <si>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</si>
  <si>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</si>
  <si>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</si>
  <si>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</si>
  <si>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</si>
  <si>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</si>
  <si>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</si>
  <si>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</si>
  <si>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</si>
  <si>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</si>
  <si>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</si>
  <si>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</si>
  <si>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</si>
  <si>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</si>
  <si>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</si>
  <si>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</si>
  <si>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</si>
  <si>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</si>
  <si>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</si>
  <si>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</si>
  <si>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</si>
  <si>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</si>
  <si>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</si>
  <si>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</si>
  <si>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</si>
  <si>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</si>
  <si>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</si>
  <si>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</si>
  <si>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</si>
  <si>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</si>
  <si>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</si>
  <si>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</si>
  <si>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</si>
  <si>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</si>
  <si>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</si>
  <si>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</si>
  <si>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</si>
  <si>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</si>
  <si>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</si>
  <si>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</si>
  <si>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</si>
  <si>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</si>
  <si>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</si>
  <si>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</si>
  <si>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</si>
  <si>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</si>
  <si>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</si>
  <si>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</si>
  <si>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</si>
  <si>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</si>
  <si>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</si>
  <si>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</si>
  <si>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</si>
  <si>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</si>
  <si>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</si>
  <si>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</si>
  <si>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</si>
  <si>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</si>
  <si>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</si>
  <si>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</si>
  <si>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</si>
  <si>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</si>
  <si>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</si>
  <si>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兵庫県播磨町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</si>
  <si>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</si>
  <si>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</si>
  <si>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</si>
  <si>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</si>
  <si>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</si>
  <si>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</si>
  <si>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</si>
  <si>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</si>
  <si>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</si>
  <si>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</si>
  <si>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</si>
  <si>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</si>
  <si>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</si>
  <si>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</si>
  <si>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</si>
  <si>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</si>
  <si>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</si>
  <si>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</si>
  <si>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</si>
  <si>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</si>
  <si>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</si>
  <si>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</si>
  <si>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</si>
  <si>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</si>
  <si>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</si>
  <si>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</si>
  <si>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</si>
  <si>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</si>
  <si>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</si>
  <si>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</si>
  <si>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</si>
  <si>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</si>
  <si>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</si>
  <si>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</si>
  <si>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</si>
  <si>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</si>
  <si>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</si>
  <si>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</si>
  <si>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</si>
  <si>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</si>
  <si>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</si>
  <si>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</si>
  <si>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</si>
  <si>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</si>
  <si>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</si>
  <si>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</si>
  <si>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</si>
  <si>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</si>
  <si>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</si>
  <si>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</si>
  <si>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</si>
  <si>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</si>
  <si>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</si>
  <si>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</si>
  <si>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</si>
  <si>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</si>
  <si>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</si>
  <si>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</si>
  <si>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</si>
  <si>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</si>
  <si>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</si>
  <si>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</si>
  <si>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</si>
  <si>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</si>
  <si>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</si>
  <si>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</si>
  <si>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</si>
  <si>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</si>
  <si>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</si>
  <si>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</si>
  <si>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</si>
  <si>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</si>
  <si>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</si>
  <si>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</si>
  <si>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</si>
  <si>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</si>
  <si>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</si>
  <si>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</si>
  <si>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</si>
  <si>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</si>
  <si>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</si>
  <si>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</si>
  <si>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</si>
  <si>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</si>
  <si>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</si>
  <si>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</si>
  <si>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</si>
  <si>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</si>
  <si>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</si>
  <si>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</si>
  <si>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</si>
  <si>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</si>
  <si>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</si>
  <si>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</si>
  <si>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</si>
  <si>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</si>
  <si>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</si>
  <si>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</si>
  <si>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</si>
  <si>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</si>
  <si>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</si>
  <si>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</si>
  <si>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</si>
  <si>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</si>
  <si>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</si>
  <si>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</si>
  <si>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</si>
  <si>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</si>
  <si>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</si>
  <si>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</si>
  <si>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</si>
  <si>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</si>
  <si>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</si>
  <si>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</si>
  <si>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</si>
  <si>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</si>
  <si>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</si>
  <si>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</si>
  <si>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</si>
  <si>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</si>
  <si>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</si>
  <si>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</si>
  <si>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</si>
  <si>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</si>
  <si>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</si>
  <si>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</si>
  <si>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</si>
  <si>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</si>
  <si>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</si>
  <si>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</si>
  <si>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</si>
  <si>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</si>
  <si>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</si>
  <si>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</si>
  <si>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</si>
  <si>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</si>
  <si>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</si>
  <si>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</si>
  <si>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</si>
  <si>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</si>
  <si>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</si>
  <si>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</si>
  <si>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</si>
  <si>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</si>
  <si>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</si>
  <si>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</si>
  <si>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</si>
  <si>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</si>
  <si>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</si>
  <si>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</si>
  <si>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兵庫県播磨町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</si>
  <si>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</si>
  <si>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</si>
  <si>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</si>
  <si>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</si>
  <si>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</si>
  <si>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</si>
  <si>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</si>
  <si>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</si>
  <si>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</si>
  <si>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</si>
  <si>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</si>
  <si>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</si>
  <si>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</si>
  <si>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</si>
  <si>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</si>
  <si>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</si>
  <si>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</si>
  <si>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</si>
  <si>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</si>
  <si>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</si>
  <si>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後期高齢者医療事業へ振替</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</si>
  <si>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</si>
  <si>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</si>
  <si>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</si>
  <si>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</si>
  <si>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</si>
  <si>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</si>
  <si>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</si>
  <si>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</si>
  <si>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</si>
  <si>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</si>
  <si>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</si>
  <si>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</si>
  <si>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</si>
  <si>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</si>
  <si>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</si>
  <si>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</si>
  <si>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後期高齢者医療事業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</si>
  <si>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</si>
  <si>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</si>
  <si>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</si>
  <si>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</si>
  <si>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</si>
  <si>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</si>
  <si>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</si>
  <si>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</si>
  <si>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</si>
  <si>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</si>
  <si>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</si>
  <si>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</si>
  <si>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</si>
  <si>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</si>
  <si>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</si>
  <si>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</si>
  <si>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</si>
  <si>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</si>
  <si>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</si>
  <si>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</si>
  <si>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</si>
  <si>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</si>
  <si>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</si>
  <si>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</si>
  <si>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</si>
  <si>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</si>
  <si>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</si>
  <si>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</si>
  <si>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</si>
  <si>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</si>
  <si>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</si>
  <si>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</si>
  <si>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</si>
  <si>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</si>
  <si>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</si>
  <si>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</si>
  <si>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</si>
  <si>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</si>
  <si>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</si>
  <si>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</si>
  <si>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</si>
  <si>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</si>
  <si>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</si>
  <si>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</si>
  <si>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</si>
  <si>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</si>
  <si>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</si>
  <si>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</si>
  <si>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</si>
  <si>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</si>
  <si>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</si>
  <si>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</si>
  <si>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</si>
  <si>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</si>
  <si>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</si>
  <si>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</si>
  <si>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</si>
  <si>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</si>
  <si>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</si>
  <si>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</si>
  <si>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</si>
  <si>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</si>
  <si>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</si>
  <si>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</si>
  <si>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</si>
  <si>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</si>
  <si>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</si>
  <si>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</si>
  <si>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</si>
  <si>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</si>
  <si>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</si>
  <si>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</si>
  <si>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</si>
  <si>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</si>
  <si>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</si>
  <si>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</si>
  <si>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</si>
  <si>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</si>
  <si>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</si>
  <si>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</si>
  <si>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</si>
  <si>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</si>
  <si>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</si>
  <si>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</si>
  <si>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</si>
  <si>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</si>
  <si>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</si>
  <si>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</si>
  <si>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</si>
  <si>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</si>
  <si>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</si>
  <si>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</si>
  <si>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</si>
  <si>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</si>
  <si>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</si>
  <si>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</si>
  <si>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</si>
  <si>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</si>
  <si>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</si>
  <si>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</si>
  <si>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</si>
  <si>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</si>
  <si>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</si>
  <si>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</si>
  <si>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</si>
  <si>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</si>
  <si>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</si>
  <si>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</si>
  <si>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</si>
  <si>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</si>
  <si>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</si>
  <si>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</si>
  <si>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</si>
  <si>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</si>
  <si>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</si>
  <si>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</si>
  <si>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</si>
  <si>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</si>
  <si>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</si>
  <si>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</si>
  <si>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</si>
  <si>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</si>
  <si>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</si>
  <si>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</si>
  <si>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</si>
  <si>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</si>
  <si>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</si>
  <si>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</si>
  <si>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</si>
  <si>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</si>
  <si>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</si>
  <si>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</si>
  <si>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</si>
  <si>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</si>
  <si>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</si>
  <si>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</si>
  <si>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</si>
  <si>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</si>
  <si>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</si>
  <si>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</si>
  <si>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</si>
  <si>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</si>
  <si>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</si>
  <si>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</si>
  <si>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</si>
  <si>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</si>
  <si>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</si>
  <si>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</si>
  <si>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</si>
  <si>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</si>
  <si>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</si>
  <si>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</si>
  <si>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</si>
  <si>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</si>
  <si>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</si>
  <si>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</si>
  <si>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</si>
  <si>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</si>
  <si>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</si>
  <si>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</si>
  <si>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</si>
  <si>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9.86</t>
  </si>
  <si>
    <t>▲ 9.73</t>
  </si>
  <si>
    <t>▲ 20.37</t>
  </si>
  <si>
    <t>▲ 5.88</t>
  </si>
  <si>
    <t>▲ 31.58</t>
  </si>
  <si>
    <t>水道事業会計</t>
  </si>
  <si>
    <t>一般会計</t>
  </si>
  <si>
    <t>国民健康保険事業・事業勘定</t>
  </si>
  <si>
    <t>下水道事業会計</t>
  </si>
  <si>
    <t>介護保険事業・事業勘定</t>
  </si>
  <si>
    <t>後期高齢者医療事業</t>
  </si>
  <si>
    <t>後期高齢者医療事業へ振替</t>
  </si>
  <si>
    <t>その他会計（赤字）</t>
  </si>
  <si>
    <t>その他会計（黒字）</t>
  </si>
  <si>
    <t>H25末</t>
    <phoneticPr fontId="5"/>
  </si>
  <si>
    <t>H26末</t>
    <phoneticPr fontId="5"/>
  </si>
  <si>
    <t>H27末</t>
    <phoneticPr fontId="5"/>
  </si>
  <si>
    <t>H28末</t>
    <phoneticPr fontId="5"/>
  </si>
  <si>
    <t>H29末</t>
    <phoneticPr fontId="5"/>
  </si>
  <si>
    <t>加古郡衛生事務組合</t>
    <rPh sb="0" eb="3">
      <t>カコグン</t>
    </rPh>
    <rPh sb="3" eb="5">
      <t>エイセイ</t>
    </rPh>
    <rPh sb="5" eb="7">
      <t>ジム</t>
    </rPh>
    <rPh sb="7" eb="9">
      <t>クミアイ</t>
    </rPh>
    <phoneticPr fontId="31"/>
  </si>
  <si>
    <t>兵庫県市町村職員退職手当組合</t>
    <rPh sb="0" eb="3">
      <t>ヒョウゴケン</t>
    </rPh>
    <rPh sb="3" eb="6">
      <t>シチョウソン</t>
    </rPh>
    <rPh sb="6" eb="8">
      <t>ショクイン</t>
    </rPh>
    <rPh sb="8" eb="10">
      <t>タイショク</t>
    </rPh>
    <rPh sb="10" eb="12">
      <t>テアテ</t>
    </rPh>
    <rPh sb="12" eb="14">
      <t>クミアイ</t>
    </rPh>
    <phoneticPr fontId="31"/>
  </si>
  <si>
    <t>兵庫県市町交通災害共済組合</t>
    <rPh sb="0" eb="3">
      <t>ヒョウゴケン</t>
    </rPh>
    <rPh sb="3" eb="5">
      <t>シチョウ</t>
    </rPh>
    <rPh sb="5" eb="7">
      <t>コウツウ</t>
    </rPh>
    <rPh sb="7" eb="9">
      <t>サイガイ</t>
    </rPh>
    <rPh sb="9" eb="11">
      <t>キョウサイ</t>
    </rPh>
    <rPh sb="11" eb="13">
      <t>クミアイ</t>
    </rPh>
    <phoneticPr fontId="31"/>
  </si>
  <si>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31"/>
  </si>
  <si>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31"/>
  </si>
  <si>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31"/>
  </si>
  <si>
    <t>東播磨農業共済事務組合</t>
    <rPh sb="0" eb="1">
      <t>ヒガシ</t>
    </rPh>
    <rPh sb="1" eb="3">
      <t>ハリマ</t>
    </rPh>
    <rPh sb="3" eb="5">
      <t>ノウギョウ</t>
    </rPh>
    <rPh sb="5" eb="7">
      <t>キョウサイ</t>
    </rPh>
    <rPh sb="7" eb="9">
      <t>ジム</t>
    </rPh>
    <rPh sb="9" eb="11">
      <t>クミアイ</t>
    </rPh>
    <phoneticPr fontId="31"/>
  </si>
  <si>
    <t>（財）播磨町臨海管理センター</t>
    <rPh sb="1" eb="2">
      <t>ザイ</t>
    </rPh>
    <rPh sb="3" eb="6">
      <t>ハリマチョウ</t>
    </rPh>
    <rPh sb="6" eb="8">
      <t>リンカイ</t>
    </rPh>
    <rPh sb="8" eb="10">
      <t>カンリ</t>
    </rPh>
    <phoneticPr fontId="5"/>
  </si>
  <si>
    <t>（財）加古川総合保健センター</t>
    <rPh sb="1" eb="2">
      <t>ザイ</t>
    </rPh>
    <rPh sb="3" eb="6">
      <t>カコガワ</t>
    </rPh>
    <rPh sb="6" eb="8">
      <t>ソウゴウ</t>
    </rPh>
    <rPh sb="8" eb="10">
      <t>ホケン</t>
    </rPh>
    <phoneticPr fontId="5"/>
  </si>
  <si>
    <t>（財）東播臨海救急医療協会</t>
    <rPh sb="1" eb="2">
      <t>ザイ</t>
    </rPh>
    <rPh sb="3" eb="4">
      <t>ヒガシ</t>
    </rPh>
    <rPh sb="4" eb="5">
      <t>ハリ</t>
    </rPh>
    <rPh sb="5" eb="7">
      <t>リンカイ</t>
    </rPh>
    <rPh sb="7" eb="9">
      <t>キュウキュウ</t>
    </rPh>
    <rPh sb="9" eb="11">
      <t>イリョウ</t>
    </rPh>
    <rPh sb="11" eb="13">
      <t>キョウカイ</t>
    </rPh>
    <phoneticPr fontId="5"/>
  </si>
  <si>
    <t>兵庫県町土地開発公社</t>
    <rPh sb="0" eb="3">
      <t>ヒョウゴケン</t>
    </rPh>
    <rPh sb="3" eb="4">
      <t>チョウ</t>
    </rPh>
    <rPh sb="4" eb="6">
      <t>トチ</t>
    </rPh>
    <rPh sb="6" eb="8">
      <t>カイハツ</t>
    </rPh>
    <rPh sb="8" eb="10">
      <t>コウシャ</t>
    </rPh>
    <phoneticPr fontId="5"/>
  </si>
  <si>
    <t>公共施設整備基金</t>
  </si>
  <si>
    <t>一般廃棄物処理施設整備基金</t>
    <rPh sb="0" eb="2">
      <t>イッパン</t>
    </rPh>
    <rPh sb="2" eb="5">
      <t>ハイキブツ</t>
    </rPh>
    <rPh sb="5" eb="7">
      <t>ショリ</t>
    </rPh>
    <rPh sb="7" eb="9">
      <t>シセツ</t>
    </rPh>
    <phoneticPr fontId="3"/>
  </si>
  <si>
    <t>緑化基金</t>
    <rPh sb="0" eb="2">
      <t>リョクカ</t>
    </rPh>
    <phoneticPr fontId="3"/>
  </si>
  <si>
    <t>長寿社会福祉基金</t>
  </si>
  <si>
    <t>公共公益施設整備基金</t>
  </si>
  <si>
    <t>―</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</si>
  <si>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</si>
  <si>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</si>
  <si>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</si>
  <si>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</si>
  <si>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</si>
  <si>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将来負担比率がマイナスとなっているため、グラフ上表示されていない。
今後は、公共施設やインフラの一斉更新時期が続き、その財源として起債も活用していくため、将来負担比率の悪化が見込まれるが、「施設等の老朽化」というもう一つの将来負担を低減するため長期的・計画的な更新・維持管理を行っ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</si>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</sst>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1ECE-44C7-AABE-57026725B5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44057</c:v>
                </c:pt>
                <c:pt idx="1">
                  <c:v>38816</c:v>
                </c:pt>
                <c:pt idx="2">
                  <c:v>43742</c:v>
                </c:pt>
                <c:pt idx="3">
                  <c:v>57347</c:v>
                </c:pt>
                <c:pt idx="4">
                  <c:v>51724</c:v>
                </c:pt>
              </c:numCache>
            </c:numRef>
          </c:val>
          <c:smooth val="0"/>
          <c:extLst>
            <c:ext xmlns:c16="http://schemas.microsoft.com/office/drawing/2014/chart" uri="{C3380CC4-5D6E-409C-BE32-E72D297353CC}">
              <c16:uniqueId val="{00000001-1ECE-44C7-AABE-57026725B512}"/>
            </c:ext>
          </c:extLst>
        </c:ser>
        <c:dLbls>
          <c:showLegendKey val="0"/>
          <c:showVal val="0"/>
          <c:showCatName val="0"/>
          <c:showSerName val="0"/>
          <c:showPercent val="0"/>
          <c:showBubbleSize val="0"/>
        </c:dLbls>
        <c:marker val="1"/>
        <c:smooth val="0"/>
        <c:axId val="132340352"/>
        <c:axId val="132358912"/>
      </c:lineChart>
      <c:catAx>
        <c:axId val="132340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358912"/>
        <c:crosses val="autoZero"/>
        <c:auto val="1"/>
        <c:lblAlgn val="ctr"/>
        <c:lblOffset val="100"/>
        <c:tickLblSkip val="1"/>
        <c:tickMarkSkip val="1"/>
        <c:noMultiLvlLbl val="0"/>
      </c:catAx>
      <c:valAx>
        <c:axId val="1323589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340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11.45</c:v>
                </c:pt>
                <c:pt idx="1">
                  <c:v>9.84</c:v>
                </c:pt>
                <c:pt idx="2">
                  <c:v>10.07</c:v>
                </c:pt>
                <c:pt idx="3">
                  <c:v>10.32</c:v>
                </c:pt>
                <c:pt idx="4">
                  <c:v>7.96</c:v>
                </c:pt>
              </c:numCache>
            </c:numRef>
          </c:val>
          <c:extLst>
            <c:ext xmlns:c16="http://schemas.microsoft.com/office/drawing/2014/chart" uri="{C3380CC4-5D6E-409C-BE32-E72D297353CC}">
              <c16:uniqueId val="{00000000-FD38-4628-AD14-E47A3F55C3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71.73</c:v>
                </c:pt>
                <c:pt idx="1">
                  <c:v>73.42</c:v>
                </c:pt>
                <c:pt idx="2">
                  <c:v>60.79</c:v>
                </c:pt>
                <c:pt idx="3">
                  <c:v>63.63</c:v>
                </c:pt>
                <c:pt idx="4">
                  <c:v>42.13</c:v>
                </c:pt>
              </c:numCache>
            </c:numRef>
          </c:val>
          <c:extLst>
            <c:ext xmlns:c16="http://schemas.microsoft.com/office/drawing/2014/chart" uri="{C3380CC4-5D6E-409C-BE32-E72D297353CC}">
              <c16:uniqueId val="{00000001-FD38-4628-AD14-E47A3F55C3FE}"/>
            </c:ext>
          </c:extLst>
        </c:ser>
        <c:dLbls>
          <c:showLegendKey val="0"/>
          <c:showVal val="0"/>
          <c:showCatName val="0"/>
          <c:showSerName val="0"/>
          <c:showPercent val="0"/>
          <c:showBubbleSize val="0"/>
        </c:dLbls>
        <c:gapWidth val="250"/>
        <c:overlap val="100"/>
        <c:axId val="139245056"/>
        <c:axId val="139246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-9.86</c:v>
                </c:pt>
                <c:pt idx="1">
                  <c:v>-9.73</c:v>
                </c:pt>
                <c:pt idx="2">
                  <c:v>-20.37</c:v>
                </c:pt>
                <c:pt idx="3">
                  <c:v>-5.88</c:v>
                </c:pt>
                <c:pt idx="4">
                  <c:v>-31.58</c:v>
                </c:pt>
              </c:numCache>
            </c:numRef>
          </c:val>
          <c:smooth val="0"/>
          <c:extLst>
            <c:ext xmlns:c16="http://schemas.microsoft.com/office/drawing/2014/chart" uri="{C3380CC4-5D6E-409C-BE32-E72D297353CC}">
              <c16:uniqueId val="{00000002-FD38-4628-AD14-E47A3F55C3FE}"/>
            </c:ext>
          </c:extLst>
        </c:ser>
        <c:dLbls>
          <c:showLegendKey val="0"/>
          <c:showVal val="0"/>
          <c:showCatName val="0"/>
          <c:showSerName val="0"/>
          <c:showPercent val="0"/>
          <c:showBubbleSize val="0"/>
        </c:dLbls>
        <c:marker val="1"/>
        <c:smooth val="0"/>
        <c:axId val="139245056"/>
        <c:axId val="139246976"/>
      </c:lineChart>
      <c:catAx>
        <c:axId val="13924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246976"/>
        <c:crosses val="autoZero"/>
        <c:auto val="1"/>
        <c:lblAlgn val="ctr"/>
        <c:lblOffset val="100"/>
        <c:tickLblSkip val="1"/>
        <c:tickMarkSkip val="1"/>
        <c:noMultiLvlLbl val="0"/>
      </c:catAx>
      <c:valAx>
        <c:axId val="13924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4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A6-4CBA-A4A1-BB1213B8E1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A6-4CBA-A4A1-BB1213B8E1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A6-4CBA-A4A1-BB1213B8E19E}"/>
            </c:ext>
          </c:extLst>
        </c:ser>
        <c:ser>
          <c:idx val="3"/>
          <c:order val="3"/>
          <c:tx>
            <c:strRef>
              <c:f>データシート!$A$30</c:f>
              <c:strCache>
                <c:ptCount val="1"/>
                <c:pt idx="0">
                  <c:v>後期高齢者医療事業へ振替</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3A6-4CBA-A4A1-BB1213B8E19E}"/>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0.16</c:v>
                </c:pt>
                <c:pt idx="2">
                  <c:v>#N/A</c:v>
                </c:pt>
                <c:pt idx="3">
                  <c:v>0.17</c:v>
                </c:pt>
                <c:pt idx="4">
                  <c:v>#N/A</c:v>
                </c:pt>
                <c:pt idx="5">
                  <c:v>0.2</c:v>
                </c:pt>
                <c:pt idx="6">
                  <c:v>#N/A</c:v>
                </c:pt>
                <c:pt idx="7">
                  <c:v>0.21</c:v>
                </c:pt>
                <c:pt idx="8">
                  <c:v>#N/A</c:v>
                </c:pt>
                <c:pt idx="9">
                  <c:v>0.27</c:v>
                </c:pt>
              </c:numCache>
            </c:numRef>
          </c:val>
          <c:extLst>
            <c:ext xmlns:c16="http://schemas.microsoft.com/office/drawing/2014/chart" uri="{C3380CC4-5D6E-409C-BE32-E72D297353CC}">
              <c16:uniqueId val="{00000004-73A6-4CBA-A4A1-BB1213B8E19E}"/>
            </c:ext>
          </c:extLst>
        </c:ser>
        <c:ser>
          <c:idx val="5"/>
          <c:order val="5"/>
          <c:tx>
            <c:strRef>
              <c:f>データシート!$A$32</c:f>
              <c:strCache>
                <c:ptCount val="1"/>
                <c:pt idx="0">
                  <c:v>介護保険事業・事業勘定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0.82</c:v>
                </c:pt>
                <c:pt idx="2">
                  <c:v>#N/A</c:v>
                </c:pt>
                <c:pt idx="3">
                  <c:v>0.9</c:v>
                </c:pt>
                <c:pt idx="4">
                  <c:v>#N/A</c:v>
                </c:pt>
                <c:pt idx="5">
                  <c:v>1.65</c:v>
                </c:pt>
                <c:pt idx="6">
                  <c:v>#N/A</c:v>
                </c:pt>
                <c:pt idx="7">
                  <c:v>2</c:v>
                </c:pt>
                <c:pt idx="8">
                  <c:v>#N/A</c:v>
                </c:pt>
                <c:pt idx="9">
                  <c:v>0.93</c:v>
                </c:pt>
              </c:numCache>
            </c:numRef>
          </c:val>
          <c:extLst>
            <c:ext xmlns:c16="http://schemas.microsoft.com/office/drawing/2014/chart" uri="{C3380CC4-5D6E-409C-BE32-E72D297353CC}">
              <c16:uniqueId val="{00000005-73A6-4CBA-A4A1-BB1213B8E19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0.3</c:v>
                </c:pt>
                <c:pt idx="8">
                  <c:v>#N/A</c:v>
                </c:pt>
                <c:pt idx="9">
                  <c:v>1.6</c:v>
                </c:pt>
              </c:numCache>
            </c:numRef>
          </c:val>
          <c:extLst>
            <c:ext xmlns:c16="http://schemas.microsoft.com/office/drawing/2014/chart" uri="{C3380CC4-5D6E-409C-BE32-E72D297353CC}">
              <c16:uniqueId val="{00000006-73A6-4CBA-A4A1-BB1213B8E19E}"/>
            </c:ext>
          </c:extLst>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6.01</c:v>
                </c:pt>
                <c:pt idx="2">
                  <c:v>#N/A</c:v>
                </c:pt>
                <c:pt idx="3">
                  <c:v>7.67</c:v>
                </c:pt>
                <c:pt idx="4">
                  <c:v>#N/A</c:v>
                </c:pt>
                <c:pt idx="5">
                  <c:v>10.69</c:v>
                </c:pt>
                <c:pt idx="6">
                  <c:v>#N/A</c:v>
                </c:pt>
                <c:pt idx="7">
                  <c:v>11.09</c:v>
                </c:pt>
                <c:pt idx="8">
                  <c:v>#N/A</c:v>
                </c:pt>
                <c:pt idx="9">
                  <c:v>1.77</c:v>
                </c:pt>
              </c:numCache>
            </c:numRef>
          </c:val>
          <c:extLst>
            <c:ext xmlns:c16="http://schemas.microsoft.com/office/drawing/2014/chart" uri="{C3380CC4-5D6E-409C-BE32-E72D297353CC}">
              <c16:uniqueId val="{00000007-73A6-4CBA-A4A1-BB1213B8E1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11.45</c:v>
                </c:pt>
                <c:pt idx="2">
                  <c:v>#N/A</c:v>
                </c:pt>
                <c:pt idx="3">
                  <c:v>9.84</c:v>
                </c:pt>
                <c:pt idx="4">
                  <c:v>#N/A</c:v>
                </c:pt>
                <c:pt idx="5">
                  <c:v>10.07</c:v>
                </c:pt>
                <c:pt idx="6">
                  <c:v>#N/A</c:v>
                </c:pt>
                <c:pt idx="7">
                  <c:v>10.31</c:v>
                </c:pt>
                <c:pt idx="8">
                  <c:v>#N/A</c:v>
                </c:pt>
                <c:pt idx="9">
                  <c:v>7.95</c:v>
                </c:pt>
              </c:numCache>
            </c:numRef>
          </c:val>
          <c:extLst>
            <c:ext xmlns:c16="http://schemas.microsoft.com/office/drawing/2014/chart" uri="{C3380CC4-5D6E-409C-BE32-E72D297353CC}">
              <c16:uniqueId val="{00000008-73A6-4CBA-A4A1-BB1213B8E19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14.26</c:v>
                </c:pt>
                <c:pt idx="2">
                  <c:v>#N/A</c:v>
                </c:pt>
                <c:pt idx="3">
                  <c:v>14.77</c:v>
                </c:pt>
                <c:pt idx="4">
                  <c:v>#N/A</c:v>
                </c:pt>
                <c:pt idx="5">
                  <c:v>20.82</c:v>
                </c:pt>
                <c:pt idx="6">
                  <c:v>#N/A</c:v>
                </c:pt>
                <c:pt idx="7">
                  <c:v>15.19</c:v>
                </c:pt>
                <c:pt idx="8">
                  <c:v>#N/A</c:v>
                </c:pt>
                <c:pt idx="9">
                  <c:v>17.329999999999998</c:v>
                </c:pt>
              </c:numCache>
            </c:numRef>
          </c:val>
          <c:extLst>
            <c:ext xmlns:c16="http://schemas.microsoft.com/office/drawing/2014/chart" uri="{C3380CC4-5D6E-409C-BE32-E72D297353CC}">
              <c16:uniqueId val="{00000009-73A6-4CBA-A4A1-BB1213B8E19E}"/>
            </c:ext>
          </c:extLst>
        </c:ser>
        <c:dLbls>
          <c:showLegendKey val="0"/>
          <c:showVal val="0"/>
          <c:showCatName val="0"/>
          <c:showSerName val="0"/>
          <c:showPercent val="0"/>
          <c:showBubbleSize val="0"/>
        </c:dLbls>
        <c:gapWidth val="150"/>
        <c:overlap val="100"/>
        <c:axId val="145800576"/>
        <c:axId val="145814656"/>
      </c:barChart>
      <c:catAx>
        <c:axId val="14580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814656"/>
        <c:crosses val="autoZero"/>
        <c:auto val="1"/>
        <c:lblAlgn val="ctr"/>
        <c:lblOffset val="100"/>
        <c:tickLblSkip val="1"/>
        <c:tickMarkSkip val="1"/>
        <c:noMultiLvlLbl val="0"/>
      </c:catAx>
      <c:valAx>
        <c:axId val="14581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800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1344</c:v>
                </c:pt>
                <c:pt idx="5">
                  <c:v>1269</c:v>
                </c:pt>
                <c:pt idx="8">
                  <c:v>1287</c:v>
                </c:pt>
                <c:pt idx="11">
                  <c:v>1308</c:v>
                </c:pt>
                <c:pt idx="14">
                  <c:v>1180</c:v>
                </c:pt>
              </c:numCache>
            </c:numRef>
          </c:val>
          <c:extLst>
            <c:ext xmlns:c16="http://schemas.microsoft.com/office/drawing/2014/chart" uri="{C3380CC4-5D6E-409C-BE32-E72D297353CC}">
              <c16:uniqueId val="{00000000-9530-4966-8EFE-E016DB01C5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30-4966-8EFE-E016DB01C5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28</c:v>
                </c:pt>
                <c:pt idx="3">
                  <c:v>0</c:v>
                </c:pt>
                <c:pt idx="6">
                  <c:v>0</c:v>
                </c:pt>
                <c:pt idx="9">
                  <c:v>0</c:v>
                </c:pt>
                <c:pt idx="12">
                  <c:v>0</c:v>
                </c:pt>
              </c:numCache>
            </c:numRef>
          </c:val>
          <c:extLst>
            <c:ext xmlns:c16="http://schemas.microsoft.com/office/drawing/2014/chart" uri="{C3380CC4-5D6E-409C-BE32-E72D297353CC}">
              <c16:uniqueId val="{00000002-9530-4966-8EFE-E016DB01C5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c:v>
                </c:pt>
                <c:pt idx="3">
                  <c:v>24</c:v>
                </c:pt>
                <c:pt idx="6">
                  <c:v>13</c:v>
                </c:pt>
                <c:pt idx="9">
                  <c:v>0</c:v>
                </c:pt>
                <c:pt idx="12">
                  <c:v>0</c:v>
                </c:pt>
              </c:numCache>
            </c:numRef>
          </c:val>
          <c:extLst>
            <c:ext xmlns:c16="http://schemas.microsoft.com/office/drawing/2014/chart" uri="{C3380CC4-5D6E-409C-BE32-E72D297353CC}">
              <c16:uniqueId val="{00000003-9530-4966-8EFE-E016DB01C5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464</c:v>
                </c:pt>
                <c:pt idx="3">
                  <c:v>442</c:v>
                </c:pt>
                <c:pt idx="6">
                  <c:v>443</c:v>
                </c:pt>
                <c:pt idx="9">
                  <c:v>465</c:v>
                </c:pt>
                <c:pt idx="12">
                  <c:v>320</c:v>
                </c:pt>
              </c:numCache>
            </c:numRef>
          </c:val>
          <c:extLst>
            <c:ext xmlns:c16="http://schemas.microsoft.com/office/drawing/2014/chart" uri="{C3380CC4-5D6E-409C-BE32-E72D297353CC}">
              <c16:uniqueId val="{00000004-9530-4966-8EFE-E016DB01C5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30-4966-8EFE-E016DB01C5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30-4966-8EFE-E016DB01C5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958</c:v>
                </c:pt>
                <c:pt idx="3">
                  <c:v>783</c:v>
                </c:pt>
                <c:pt idx="6">
                  <c:v>798</c:v>
                </c:pt>
                <c:pt idx="9">
                  <c:v>841</c:v>
                </c:pt>
                <c:pt idx="12">
                  <c:v>874</c:v>
                </c:pt>
              </c:numCache>
            </c:numRef>
          </c:val>
          <c:extLst>
            <c:ext xmlns:c16="http://schemas.microsoft.com/office/drawing/2014/chart" uri="{C3380CC4-5D6E-409C-BE32-E72D297353CC}">
              <c16:uniqueId val="{00000007-9530-4966-8EFE-E016DB01C51E}"/>
            </c:ext>
          </c:extLst>
        </c:ser>
        <c:dLbls>
          <c:showLegendKey val="0"/>
          <c:showVal val="0"/>
          <c:showCatName val="0"/>
          <c:showSerName val="0"/>
          <c:showPercent val="0"/>
          <c:showBubbleSize val="0"/>
        </c:dLbls>
        <c:gapWidth val="100"/>
        <c:overlap val="100"/>
        <c:axId val="145822080"/>
        <c:axId val="145824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130</c:v>
                </c:pt>
                <c:pt idx="2">
                  <c:v>#N/A</c:v>
                </c:pt>
                <c:pt idx="3">
                  <c:v>#N/A</c:v>
                </c:pt>
                <c:pt idx="4">
                  <c:v>-20</c:v>
                </c:pt>
                <c:pt idx="5">
                  <c:v>#N/A</c:v>
                </c:pt>
                <c:pt idx="6">
                  <c:v>#N/A</c:v>
                </c:pt>
                <c:pt idx="7">
                  <c:v>-33</c:v>
                </c:pt>
                <c:pt idx="8">
                  <c:v>#N/A</c:v>
                </c:pt>
                <c:pt idx="9">
                  <c:v>#N/A</c:v>
                </c:pt>
                <c:pt idx="10">
                  <c:v>-2</c:v>
                </c:pt>
                <c:pt idx="11">
                  <c:v>#N/A</c:v>
                </c:pt>
                <c:pt idx="12">
                  <c:v>#N/A</c:v>
                </c:pt>
                <c:pt idx="13">
                  <c:v>14</c:v>
                </c:pt>
                <c:pt idx="14">
                  <c:v>#N/A</c:v>
                </c:pt>
              </c:numCache>
            </c:numRef>
          </c:val>
          <c:smooth val="0"/>
          <c:extLst>
            <c:ext xmlns:c16="http://schemas.microsoft.com/office/drawing/2014/chart" uri="{C3380CC4-5D6E-409C-BE32-E72D297353CC}">
              <c16:uniqueId val="{00000008-9530-4966-8EFE-E016DB01C51E}"/>
            </c:ext>
          </c:extLst>
        </c:ser>
        <c:dLbls>
          <c:showLegendKey val="0"/>
          <c:showVal val="0"/>
          <c:showCatName val="0"/>
          <c:showSerName val="0"/>
          <c:showPercent val="0"/>
          <c:showBubbleSize val="0"/>
        </c:dLbls>
        <c:marker val="1"/>
        <c:smooth val="0"/>
        <c:axId val="145822080"/>
        <c:axId val="145824000"/>
      </c:lineChart>
      <c:catAx>
        <c:axId val="14582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824000"/>
        <c:crosses val="autoZero"/>
        <c:auto val="1"/>
        <c:lblAlgn val="ctr"/>
        <c:lblOffset val="100"/>
        <c:tickLblSkip val="1"/>
        <c:tickMarkSkip val="1"/>
        <c:noMultiLvlLbl val="0"/>
      </c:catAx>
      <c:valAx>
        <c:axId val="14582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82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10309</c:v>
                </c:pt>
                <c:pt idx="5">
                  <c:v>10163</c:v>
                </c:pt>
                <c:pt idx="8">
                  <c:v>9926</c:v>
                </c:pt>
                <c:pt idx="11">
                  <c:v>9852</c:v>
                </c:pt>
                <c:pt idx="14">
                  <c:v>9813</c:v>
                </c:pt>
              </c:numCache>
            </c:numRef>
          </c:val>
          <c:extLst>
            <c:ext xmlns:c16="http://schemas.microsoft.com/office/drawing/2014/chart" uri="{C3380CC4-5D6E-409C-BE32-E72D297353CC}">
              <c16:uniqueId val="{00000000-6487-46C3-9395-8041100129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3963</c:v>
                </c:pt>
                <c:pt idx="5">
                  <c:v>3693</c:v>
                </c:pt>
                <c:pt idx="8">
                  <c:v>3482</c:v>
                </c:pt>
                <c:pt idx="11">
                  <c:v>3273</c:v>
                </c:pt>
                <c:pt idx="14">
                  <c:v>2753</c:v>
                </c:pt>
              </c:numCache>
            </c:numRef>
          </c:val>
          <c:extLst>
            <c:ext xmlns:c16="http://schemas.microsoft.com/office/drawing/2014/chart" uri="{C3380CC4-5D6E-409C-BE32-E72D297353CC}">
              <c16:uniqueId val="{00000001-6487-46C3-9395-8041100129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8123</c:v>
                </c:pt>
                <c:pt idx="5">
                  <c:v>8164</c:v>
                </c:pt>
                <c:pt idx="8">
                  <c:v>7306</c:v>
                </c:pt>
                <c:pt idx="11">
                  <c:v>7879</c:v>
                </c:pt>
                <c:pt idx="14">
                  <c:v>8812</c:v>
                </c:pt>
              </c:numCache>
            </c:numRef>
          </c:val>
          <c:extLst>
            <c:ext xmlns:c16="http://schemas.microsoft.com/office/drawing/2014/chart" uri="{C3380CC4-5D6E-409C-BE32-E72D297353CC}">
              <c16:uniqueId val="{00000002-6487-46C3-9395-8041100129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87-46C3-9395-8041100129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87-46C3-9395-8041100129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87-46C3-9395-8041100129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716</c:v>
                </c:pt>
                <c:pt idx="3">
                  <c:v>707</c:v>
                </c:pt>
                <c:pt idx="6">
                  <c:v>841</c:v>
                </c:pt>
                <c:pt idx="9">
                  <c:v>946</c:v>
                </c:pt>
                <c:pt idx="12">
                  <c:v>842</c:v>
                </c:pt>
              </c:numCache>
            </c:numRef>
          </c:val>
          <c:extLst>
            <c:ext xmlns:c16="http://schemas.microsoft.com/office/drawing/2014/chart" uri="{C3380CC4-5D6E-409C-BE32-E72D297353CC}">
              <c16:uniqueId val="{00000006-6487-46C3-9395-8041100129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37</c:v>
                </c:pt>
                <c:pt idx="3">
                  <c:v>13</c:v>
                </c:pt>
                <c:pt idx="6">
                  <c:v>0</c:v>
                </c:pt>
                <c:pt idx="9">
                  <c:v>0</c:v>
                </c:pt>
                <c:pt idx="12">
                  <c:v>0</c:v>
                </c:pt>
              </c:numCache>
            </c:numRef>
          </c:val>
          <c:extLst>
            <c:ext xmlns:c16="http://schemas.microsoft.com/office/drawing/2014/chart" uri="{C3380CC4-5D6E-409C-BE32-E72D297353CC}">
              <c16:uniqueId val="{00000007-6487-46C3-9395-8041100129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5152</c:v>
                </c:pt>
                <c:pt idx="3">
                  <c:v>4881</c:v>
                </c:pt>
                <c:pt idx="6">
                  <c:v>4626</c:v>
                </c:pt>
                <c:pt idx="9">
                  <c:v>4329</c:v>
                </c:pt>
                <c:pt idx="12">
                  <c:v>3693</c:v>
                </c:pt>
              </c:numCache>
            </c:numRef>
          </c:val>
          <c:extLst>
            <c:ext xmlns:c16="http://schemas.microsoft.com/office/drawing/2014/chart" uri="{C3380CC4-5D6E-409C-BE32-E72D297353CC}">
              <c16:uniqueId val="{00000008-6487-46C3-9395-8041100129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487-46C3-9395-8041100129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8264</c:v>
                </c:pt>
                <c:pt idx="3">
                  <c:v>8181</c:v>
                </c:pt>
                <c:pt idx="6">
                  <c:v>8229</c:v>
                </c:pt>
                <c:pt idx="9">
                  <c:v>8565</c:v>
                </c:pt>
                <c:pt idx="12">
                  <c:v>9146</c:v>
                </c:pt>
              </c:numCache>
            </c:numRef>
          </c:val>
          <c:extLst>
            <c:ext xmlns:c16="http://schemas.microsoft.com/office/drawing/2014/chart" uri="{C3380CC4-5D6E-409C-BE32-E72D297353CC}">
              <c16:uniqueId val="{0000000A-6487-46C3-9395-804110012948}"/>
            </c:ext>
          </c:extLst>
        </c:ser>
        <c:dLbls>
          <c:showLegendKey val="0"/>
          <c:showVal val="0"/>
          <c:showCatName val="0"/>
          <c:showSerName val="0"/>
          <c:showPercent val="0"/>
          <c:showBubbleSize val="0"/>
        </c:dLbls>
        <c:gapWidth val="100"/>
        <c:overlap val="100"/>
        <c:axId val="133858048"/>
        <c:axId val="133859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487-46C3-9395-804110012948}"/>
            </c:ext>
          </c:extLst>
        </c:ser>
        <c:dLbls>
          <c:showLegendKey val="0"/>
          <c:showVal val="0"/>
          <c:showCatName val="0"/>
          <c:showSerName val="0"/>
          <c:showPercent val="0"/>
          <c:showBubbleSize val="0"/>
        </c:dLbls>
        <c:marker val="1"/>
        <c:smooth val="0"/>
        <c:axId val="133858048"/>
        <c:axId val="133859968"/>
      </c:lineChart>
      <c:catAx>
        <c:axId val="13385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859968"/>
        <c:crosses val="autoZero"/>
        <c:auto val="1"/>
        <c:lblAlgn val="ctr"/>
        <c:lblOffset val="100"/>
        <c:tickLblSkip val="1"/>
        <c:tickMarkSkip val="1"/>
        <c:noMultiLvlLbl val="0"/>
      </c:catAx>
      <c:valAx>
        <c:axId val="13385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5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4071</c:v>
                </c:pt>
                <c:pt idx="1">
                  <c:v>4261</c:v>
                </c:pt>
                <c:pt idx="2">
                  <c:v>2864</c:v>
                </c:pt>
              </c:numCache>
            </c:numRef>
          </c:val>
          <c:extLst>
            <c:ext xmlns:c16="http://schemas.microsoft.com/office/drawing/2014/chart" uri="{C3380CC4-5D6E-409C-BE32-E72D297353CC}">
              <c16:uniqueId val="{00000000-1AE1-4BB1-B0F5-8A28936134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AE1-4BB1-B0F5-8A28936134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2451</c:v>
                </c:pt>
                <c:pt idx="1">
                  <c:v>2756</c:v>
                </c:pt>
                <c:pt idx="2">
                  <c:v>4262</c:v>
                </c:pt>
              </c:numCache>
            </c:numRef>
          </c:val>
          <c:extLst>
            <c:ext xmlns:c16="http://schemas.microsoft.com/office/drawing/2014/chart" uri="{C3380CC4-5D6E-409C-BE32-E72D297353CC}">
              <c16:uniqueId val="{00000002-1AE1-4BB1-B0F5-8A2893613447}"/>
            </c:ext>
          </c:extLst>
        </c:ser>
        <c:dLbls>
          <c:showLegendKey val="0"/>
          <c:showVal val="0"/>
          <c:showCatName val="0"/>
          <c:showSerName val="0"/>
          <c:showPercent val="0"/>
          <c:showBubbleSize val="0"/>
        </c:dLbls>
        <c:gapWidth val="120"/>
        <c:overlap val="100"/>
        <c:axId val="145733888"/>
        <c:axId val="145739776"/>
      </c:barChart>
      <c:catAx>
        <c:axId val="1457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5739776"/>
        <c:crosses val="autoZero"/>
        <c:auto val="1"/>
        <c:lblAlgn val="ctr"/>
        <c:lblOffset val="100"/>
        <c:tickLblSkip val="1"/>
        <c:tickMarkSkip val="1"/>
        <c:noMultiLvlLbl val="0"/>
      </c:catAx>
      <c:valAx>
        <c:axId val="145739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573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{62E3284F-C255-4500-B98D-FC9A7B426A24}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048-47C4-910F-F602B5244E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{748E43E8-EB01-42AF-8E5A-ED7DB9A72D03}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48-47C4-910F-F602B5244E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{CCF0B7B1-3D2D-4918-B79F-95B2A5F5DC76}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48-47C4-910F-F602B5244E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{2FA08293-8EA9-46C1-B998-C8FA012D4E89}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48-47C4-910F-F602B5244E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{ABC81EE8-C463-43CF-ADE9-A326497164FF}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48-47C4-910F-F602B5244E9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{21A1737F-AB5A-44D4-A80B-AE470DDA4DCE}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048-47C4-910F-F602B5244E9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{9849745E-B18E-4322-9297-6F02912C3B34}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048-47C4-910F-F602B5244E9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{EF7B8EA5-A394-4CCA-BB18-DB3BEE778BA9}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048-47C4-910F-F602B5244E9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{0E984843-E79E-4739-A2AD-A7293BCB3A10}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048-47C4-910F-F602B5244E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048-47C4-910F-F602B5244E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{B7182CD1-007A-408E-ABE9-935448D3FFA6}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048-47C4-910F-F602B5244E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{D89F2C0D-C8AB-4505-B9B8-4E3075DBF0AF}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48-47C4-910F-F602B5244E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{CFEFE284-ECD0-4516-A08C-1D8B5C2A52D2}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48-47C4-910F-F602B5244E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{2018EDA1-A9B6-4882-A300-5C7900891866}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48-47C4-910F-F602B5244E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{3FC44194-6AD0-4080-884F-A76B5B4F0485}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48-47C4-910F-F602B5244E9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{0BB3E307-8B59-4F96-8DE1-1878B7FA2BF7}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048-47C4-910F-F602B5244E9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{FFD93E21-E78F-4450-99D7-2DB9FEB40CCE}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048-47C4-910F-F602B5244E9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{63C59127-9746-490D-97EE-ED2745055018}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048-47C4-910F-F602B5244E9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{267ECE5A-FED7-41BA-91D5-4ACD90BA410F}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048-47C4-910F-F602B5244E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1048-47C4-910F-F602B5244E97}"/>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{A69A7C2A-5FF4-49D4-B975-8639412AC883}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F47-46A8-8411-24A38C2CCE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{C058D283-239F-48F4-A9E7-C986B008B043}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47-46A8-8411-24A38C2CCE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{F62D7B45-B3AC-4383-9856-CBD881957703}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47-46A8-8411-24A38C2CCE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{83A316C7-000B-4427-8D65-611D8252B5B5}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47-46A8-8411-24A38C2CCE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{29999FB1-4A0B-4A55-8221-356C91672026}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47-46A8-8411-24A38C2CCED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{16F9B893-411A-4782-8009-28FD98D6B09B}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F47-46A8-8411-24A38C2CCED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{1CCB2DD0-D6E4-47C0-904F-473CA1018A1E}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F47-46A8-8411-24A38C2CCED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{E583EC13-C83F-4A7A-B0B9-2C13F6FC683D}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F47-46A8-8411-24A38C2CCED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{4F8C2BE3-F83A-48B0-B9D1-A7F027F7D1E6}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F47-46A8-8411-24A38C2CCE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1.4</c:v>
                </c:pt>
                <c:pt idx="16">
                  <c:v>0.4</c:v>
                </c:pt>
                <c:pt idx="24">
                  <c:v>-0.3</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F47-46A8-8411-24A38C2CCE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{4ABF93D8-4B97-4921-A20E-A672FB3ECD68}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F47-46A8-8411-24A38C2CCE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{9BD137D7-310B-4B71-BF1E-C5CBE8162E71}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47-46A8-8411-24A38C2CCE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{C533ABCC-1112-405E-A129-2A7181DAEC3E}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47-46A8-8411-24A38C2CCE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{ACBD181C-C2BE-47B8-AF8A-D9CE5783FBFF}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47-46A8-8411-24A38C2CCE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{FF53AFF9-FC19-4681-85E9-6B68554BB400}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47-46A8-8411-24A38C2CCED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{7A22C8B8-FF55-4DB3-8BC2-B6AAA6A0FBBA}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F47-46A8-8411-24A38C2CCED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{754150AA-430B-480F-B82C-BE30C326511F}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F47-46A8-8411-24A38C2CCED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{FFCCD1BB-F1C6-444F-96FB-3CF6AF223F1C}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F47-46A8-8411-24A38C2CCED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{7F1B10D6-1023-46D0-BFED-378E7F758AA5}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F47-46A8-8411-24A38C2CCE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0F47-46A8-8411-24A38C2CCED4}"/>
            </c:ext>
          </c:extLst>
        </c:ser>
        <c:dLbls>
          <c:showLegendKey val="0"/>
          <c:showVal val="1"/>
          <c:showCatName val="0"/>
          <c:showSerName val="0"/>
          <c:showPercent val="0"/>
          <c:showBubbleSize val="0"/>
        </c:dLbls>
        <c:axId val="84219776"/>
        <c:axId val="84234240"/>
      </c:scatterChart>
      <c:valAx>
        <c:axId val="84219776"/>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昭和</a:t>
          </a:r>
          <a:r>
            <a:rPr kumimoji="1" lang="en-US" altLang="ja-JP" sz="900">
              <a:solidFill>
                <a:schemeClr val="dk1"/>
              </a:solidFill>
              <a:effectLst/>
              <a:latin typeface="+mn-lt"/>
              <a:ea typeface="+mn-ea"/>
              <a:cs typeface="+mn-cs"/>
            </a:rPr>
            <a:t>50</a:t>
          </a:r>
          <a:r>
            <a:rPr kumimoji="1" lang="ja-JP" altLang="ja-JP" sz="900">
              <a:solidFill>
                <a:schemeClr val="dk1"/>
              </a:solidFill>
              <a:effectLst/>
              <a:latin typeface="+mn-lt"/>
              <a:ea typeface="+mn-ea"/>
              <a:cs typeface="+mn-cs"/>
            </a:rPr>
            <a:t>年代に発行した公共施設や教育施設等の整備のための地方債の借入もその償還が終了しつつあり、普通会計における元利償還金は、事業に係る分については減少傾向にあったが、近年の特に義務教育施設の大規模改造に係る財源として起債を活用したため、増加傾向に転じている。</a:t>
          </a:r>
          <a:endParaRPr lang="ja-JP" altLang="ja-JP" sz="1050">
            <a:effectLst/>
          </a:endParaRPr>
        </a:p>
        <a:p>
          <a:r>
            <a:rPr kumimoji="1" lang="ja-JP" altLang="ja-JP" sz="900">
              <a:solidFill>
                <a:schemeClr val="dk1"/>
              </a:solidFill>
              <a:effectLst/>
              <a:latin typeface="+mn-lt"/>
              <a:ea typeface="+mn-ea"/>
              <a:cs typeface="+mn-cs"/>
            </a:rPr>
            <a:t>　また、普通交付税の補完的な臨時財政対策債分については年々増加傾向にある。ただ、この公債費については算入公債費の中に含まれることからその増加分については抑制されることになる。</a:t>
          </a:r>
          <a:endParaRPr lang="ja-JP" altLang="ja-JP" sz="1050">
            <a:effectLst/>
          </a:endParaRPr>
        </a:p>
        <a:p>
          <a:r>
            <a:rPr kumimoji="1" lang="ja-JP" altLang="ja-JP" sz="900">
              <a:solidFill>
                <a:schemeClr val="dk1"/>
              </a:solidFill>
              <a:effectLst/>
              <a:latin typeface="+mn-lt"/>
              <a:ea typeface="+mn-ea"/>
              <a:cs typeface="+mn-cs"/>
            </a:rPr>
            <a:t>　公営企業債の元利償還金に対する繰入金においては、その大部分を占める下水道事業特別会計において、下水道整備の進捗も進み、今後の地方債の借入額についてはピーク時の５分の</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以内になる見込であり、将来の実質公債費比率を引き下げる要因のひとつにあげられる。</a:t>
          </a:r>
          <a:r>
            <a:rPr kumimoji="1" lang="ja-JP" altLang="en-US" sz="900">
              <a:solidFill>
                <a:schemeClr val="dk1"/>
              </a:solidFill>
              <a:effectLst/>
              <a:latin typeface="+mn-lt"/>
              <a:ea typeface="+mn-ea"/>
              <a:cs typeface="+mn-cs"/>
            </a:rPr>
            <a:t>また、平成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年度には下水道事業会計が企業会計化したため、当該比率が減少している。</a:t>
          </a:r>
          <a:endParaRPr lang="ja-JP" altLang="ja-JP" sz="1050">
            <a:effectLst/>
          </a:endParaRPr>
        </a:p>
        <a:p>
          <a:r>
            <a:rPr kumimoji="1" lang="ja-JP" altLang="ja-JP" sz="900">
              <a:solidFill>
                <a:schemeClr val="dk1"/>
              </a:solidFill>
              <a:effectLst/>
              <a:latin typeface="+mn-lt"/>
              <a:ea typeface="+mn-ea"/>
              <a:cs typeface="+mn-cs"/>
            </a:rPr>
            <a:t>　今後は、公共施設やインフラの一斉更新時期が続くため、公共施設等総合管理計画に基づいた老朽化対策を実施し、その財源として起債も活用していくこととなり、数値の悪化が見込まれる。</a:t>
          </a:r>
          <a:endParaRPr lang="ja-JP" altLang="ja-JP" sz="10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現在、満期一括償還での借り入れを行っていないため、積み立てていない。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発行方針として「地方債の発行に際しては、普通交付税の基準財政需要額に算入されること」を条件にこれまで発行する地方債の取捨選択を行ってきたところであり、その結果として、これまでの将来負担比率においては、マイナス値が続いているものと分析している。</a:t>
          </a:r>
          <a:endParaRPr lang="ja-JP" altLang="ja-JP" sz="1400">
            <a:effectLst/>
          </a:endParaRPr>
        </a:p>
        <a:p>
          <a:r>
            <a:rPr kumimoji="1" lang="ja-JP" altLang="ja-JP" sz="1100">
              <a:solidFill>
                <a:schemeClr val="dk1"/>
              </a:solidFill>
              <a:effectLst/>
              <a:latin typeface="+mn-lt"/>
              <a:ea typeface="+mn-ea"/>
              <a:cs typeface="+mn-cs"/>
            </a:rPr>
            <a:t>　しかし、平成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年度における将来負担額の「地方債残高」については前年度から</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増額</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一方、ここから差し引かれる充当可能財源等の「基準財政需要額算入見込額」については</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減少しており、交付税措置の無い起債も活用し出した影響が出始めている。</a:t>
          </a:r>
          <a:endParaRPr lang="ja-JP" altLang="ja-JP" sz="1400">
            <a:effectLst/>
          </a:endParaRPr>
        </a:p>
        <a:p>
          <a:r>
            <a:rPr kumimoji="1" lang="ja-JP" altLang="ja-JP" sz="1100">
              <a:solidFill>
                <a:schemeClr val="dk1"/>
              </a:solidFill>
              <a:effectLst/>
              <a:latin typeface="+mn-lt"/>
              <a:ea typeface="+mn-ea"/>
              <a:cs typeface="+mn-cs"/>
            </a:rPr>
            <a:t>　　今後は、公共施設やインフラの一斉更新時期が続き、その財源として起債も活用していくため、将来負担比率の悪化が見込まれるが、「施設等の老朽化」というもう一つの将来負担を低減するため長期的・計画的な更新・維持管理を行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兵庫県播磨町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年度は、財政調整基金の積み立て額が、</a:t>
          </a:r>
          <a:r>
            <a:rPr kumimoji="1" lang="ja-JP" altLang="en-US" sz="1200">
              <a:solidFill>
                <a:schemeClr val="dk1"/>
              </a:solidFill>
              <a:effectLst/>
              <a:latin typeface="+mn-lt"/>
              <a:ea typeface="+mn-ea"/>
              <a:cs typeface="+mn-cs"/>
            </a:rPr>
            <a:t>基金移し替え分を除く</a:t>
          </a:r>
          <a:r>
            <a:rPr kumimoji="1" lang="ja-JP" altLang="ja-JP" sz="1200">
              <a:solidFill>
                <a:schemeClr val="dk1"/>
              </a:solidFill>
              <a:effectLst/>
              <a:latin typeface="+mn-lt"/>
              <a:ea typeface="+mn-ea"/>
              <a:cs typeface="+mn-cs"/>
            </a:rPr>
            <a:t>取崩し額を上回ったことにより、約</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億円増加している。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年間に必要な公共施設の老朽化対策費用を試算し、その必要額を財政調整基金から特定目的基金である公共施設整備基金に振り替え</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ことで</a:t>
          </a:r>
          <a:r>
            <a:rPr kumimoji="1" lang="ja-JP" altLang="en-US" sz="1200">
              <a:solidFill>
                <a:schemeClr val="dk1"/>
              </a:solidFill>
              <a:effectLst/>
              <a:latin typeface="+mn-lt"/>
              <a:ea typeface="+mn-ea"/>
              <a:cs typeface="+mn-cs"/>
            </a:rPr>
            <a:t>、その他の特定目的基金を用途に応じて組み合わせながら</a:t>
          </a:r>
          <a:r>
            <a:rPr kumimoji="1" lang="ja-JP" altLang="ja-JP" sz="1200">
              <a:solidFill>
                <a:schemeClr val="dk1"/>
              </a:solidFill>
              <a:effectLst/>
              <a:latin typeface="+mn-lt"/>
              <a:ea typeface="+mn-ea"/>
              <a:cs typeface="+mn-cs"/>
            </a:rPr>
            <a:t>計画的な取崩しを行っていく。</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「一般廃棄物施設整備基金」・・・２市２町広域ごみ処理施設整備費負担金</a:t>
          </a:r>
          <a:r>
            <a:rPr kumimoji="1" lang="ja-JP" altLang="en-US" sz="1100">
              <a:solidFill>
                <a:schemeClr val="dk1"/>
              </a:solidFill>
              <a:effectLst/>
              <a:latin typeface="+mn-lt"/>
              <a:ea typeface="+mn-ea"/>
              <a:cs typeface="+mn-cs"/>
            </a:rPr>
            <a:t>及び塵芥中継施設整備</a:t>
          </a:r>
          <a:r>
            <a:rPr kumimoji="1" lang="ja-JP" altLang="ja-JP" sz="1100">
              <a:solidFill>
                <a:schemeClr val="dk1"/>
              </a:solidFill>
              <a:effectLst/>
              <a:latin typeface="+mn-lt"/>
              <a:ea typeface="+mn-ea"/>
              <a:cs typeface="+mn-cs"/>
            </a:rPr>
            <a:t>に充当する。</a:t>
          </a:r>
          <a:endParaRPr lang="ja-JP" altLang="ja-JP" sz="1400">
            <a:effectLst/>
          </a:endParaRPr>
        </a:p>
        <a:p>
          <a:r>
            <a:rPr kumimoji="1" lang="ja-JP" altLang="ja-JP" sz="1100">
              <a:solidFill>
                <a:schemeClr val="dk1"/>
              </a:solidFill>
              <a:effectLst/>
              <a:latin typeface="+mn-lt"/>
              <a:ea typeface="+mn-ea"/>
              <a:cs typeface="+mn-cs"/>
            </a:rPr>
            <a:t>　「公共施設整備基金」・・・公共施設の新築、大規模改造、老朽化対策等に充当する。</a:t>
          </a:r>
          <a:endParaRPr lang="ja-JP" altLang="ja-JP" sz="1400">
            <a:effectLst/>
          </a:endParaRPr>
        </a:p>
        <a:p>
          <a:r>
            <a:rPr kumimoji="1" lang="ja-JP" altLang="ja-JP" sz="1100">
              <a:solidFill>
                <a:schemeClr val="dk1"/>
              </a:solidFill>
              <a:effectLst/>
              <a:latin typeface="+mn-lt"/>
              <a:ea typeface="+mn-ea"/>
              <a:cs typeface="+mn-cs"/>
            </a:rPr>
            <a:t>　「緑化基金」・・・緑化の推進又は緑の保全の事業に充当する。</a:t>
          </a:r>
          <a:endParaRPr lang="ja-JP" altLang="ja-JP" sz="1400">
            <a:effectLst/>
          </a:endParaRPr>
        </a:p>
        <a:p>
          <a:r>
            <a:rPr kumimoji="1" lang="ja-JP" altLang="ja-JP" sz="1100">
              <a:solidFill>
                <a:schemeClr val="dk1"/>
              </a:solidFill>
              <a:effectLst/>
              <a:latin typeface="+mn-lt"/>
              <a:ea typeface="+mn-ea"/>
              <a:cs typeface="+mn-cs"/>
            </a:rPr>
            <a:t>　「長寿社会福祉基金」・・・長寿社会の福祉の向上に寄与する事業に充当する。</a:t>
          </a:r>
          <a:endParaRPr lang="ja-JP" altLang="ja-JP" sz="1400">
            <a:effectLst/>
          </a:endParaRPr>
        </a:p>
        <a:p>
          <a:r>
            <a:rPr kumimoji="1" lang="ja-JP" altLang="ja-JP" sz="1100">
              <a:solidFill>
                <a:schemeClr val="dk1"/>
              </a:solidFill>
              <a:effectLst/>
              <a:latin typeface="+mn-lt"/>
              <a:ea typeface="+mn-ea"/>
              <a:cs typeface="+mn-cs"/>
            </a:rPr>
            <a:t>　「公共公益施設整備基金」・・・公共・公益施設の整備に充当する。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「一般廃棄物施設整備基金」・・・２市２町広域ごみ処理施設整備費負担金への充当により減。</a:t>
          </a:r>
          <a:endParaRPr lang="ja-JP" altLang="ja-JP" sz="1400">
            <a:effectLst/>
          </a:endParaRPr>
        </a:p>
        <a:p>
          <a:r>
            <a:rPr kumimoji="1" lang="ja-JP" altLang="ja-JP" sz="1100">
              <a:solidFill>
                <a:schemeClr val="dk1"/>
              </a:solidFill>
              <a:effectLst/>
              <a:latin typeface="+mn-lt"/>
              <a:ea typeface="+mn-ea"/>
              <a:cs typeface="+mn-cs"/>
            </a:rPr>
            <a:t>　「公共施設整備基金」・・・</a:t>
          </a:r>
          <a:r>
            <a:rPr kumimoji="1" lang="ja-JP" altLang="en-US" sz="1100">
              <a:solidFill>
                <a:schemeClr val="dk1"/>
              </a:solidFill>
              <a:effectLst/>
              <a:latin typeface="+mn-lt"/>
              <a:ea typeface="+mn-ea"/>
              <a:cs typeface="+mn-cs"/>
            </a:rPr>
            <a:t>財政調整基金からの移し替え</a:t>
          </a:r>
          <a:r>
            <a:rPr kumimoji="1" lang="ja-JP" altLang="ja-JP" sz="1100">
              <a:solidFill>
                <a:schemeClr val="dk1"/>
              </a:solidFill>
              <a:effectLst/>
              <a:latin typeface="+mn-lt"/>
              <a:ea typeface="+mn-ea"/>
              <a:cs typeface="+mn-cs"/>
            </a:rPr>
            <a:t>により増。</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「緑化基金」・・・基金利息の積立により増（表示単位未満のため反映されず）。</a:t>
          </a:r>
          <a:endParaRPr lang="ja-JP" altLang="ja-JP">
            <a:effectLst/>
          </a:endParaRPr>
        </a:p>
        <a:p>
          <a:r>
            <a:rPr kumimoji="1" lang="ja-JP" altLang="ja-JP" sz="1100">
              <a:solidFill>
                <a:schemeClr val="dk1"/>
              </a:solidFill>
              <a:effectLst/>
              <a:latin typeface="+mn-lt"/>
              <a:ea typeface="+mn-ea"/>
              <a:cs typeface="+mn-cs"/>
            </a:rPr>
            <a:t>　「長寿社会福祉基金」・・・基金利息の積立により増（表示単位未満のため反映されず）。</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「公共公益施設整備基金」・・・基金利息の積立により増（表示単位未満のため反映されず）。</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「一般廃棄物施設整備基金」・・・</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３年度までは、２市２町広域ごみ処理施設整備費負担金に充当する。</a:t>
          </a:r>
          <a:r>
            <a:rPr kumimoji="1" lang="ja-JP" altLang="en-US" sz="1100">
              <a:solidFill>
                <a:schemeClr val="dk1"/>
              </a:solidFill>
              <a:effectLst/>
              <a:latin typeface="+mn-lt"/>
              <a:ea typeface="+mn-ea"/>
              <a:cs typeface="+mn-cs"/>
            </a:rPr>
            <a:t>また、塵芥中継施設整備にも活用する。</a:t>
          </a:r>
          <a:endParaRPr lang="ja-JP" altLang="ja-JP" sz="1400">
            <a:effectLst/>
          </a:endParaRPr>
        </a:p>
        <a:p>
          <a:r>
            <a:rPr kumimoji="1" lang="ja-JP" altLang="ja-JP" sz="1100">
              <a:solidFill>
                <a:schemeClr val="dk1"/>
              </a:solidFill>
              <a:effectLst/>
              <a:latin typeface="+mn-lt"/>
              <a:ea typeface="+mn-ea"/>
              <a:cs typeface="+mn-cs"/>
            </a:rPr>
            <a:t>　「公共施設整備基金」・・・公共施設等総合管理計画、及び策定中の個別施設修繕計画素案に基づき、計画的に積立・繰入を行う。</a:t>
          </a:r>
          <a:endParaRPr lang="ja-JP" altLang="ja-JP" sz="1400">
            <a:effectLst/>
          </a:endParaRPr>
        </a:p>
        <a:p>
          <a:r>
            <a:rPr kumimoji="1" lang="ja-JP" altLang="ja-JP" sz="1100">
              <a:solidFill>
                <a:schemeClr val="dk1"/>
              </a:solidFill>
              <a:effectLst/>
              <a:latin typeface="+mn-lt"/>
              <a:ea typeface="+mn-ea"/>
              <a:cs typeface="+mn-cs"/>
            </a:rPr>
            <a:t>　「緑化基金」・・・緑化を推進するための「緑の拠点」整備に向けた設計を行う。</a:t>
          </a:r>
          <a:endParaRPr lang="ja-JP" altLang="ja-JP" sz="1400">
            <a:effectLst/>
          </a:endParaRPr>
        </a:p>
        <a:p>
          <a:r>
            <a:rPr kumimoji="1" lang="ja-JP" altLang="ja-JP" sz="1100">
              <a:solidFill>
                <a:schemeClr val="dk1"/>
              </a:solidFill>
              <a:effectLst/>
              <a:latin typeface="+mn-lt"/>
              <a:ea typeface="+mn-ea"/>
              <a:cs typeface="+mn-cs"/>
            </a:rPr>
            <a:t>　「長寿社会福祉基金」・・・福祉会館の改修事業を実施する年度に、財源として繰り入れを行う。</a:t>
          </a:r>
          <a:endParaRPr lang="ja-JP" altLang="ja-JP" sz="1400">
            <a:effectLst/>
          </a:endParaRPr>
        </a:p>
        <a:p>
          <a:r>
            <a:rPr kumimoji="1" lang="ja-JP" altLang="ja-JP" sz="1100">
              <a:solidFill>
                <a:schemeClr val="dk1"/>
              </a:solidFill>
              <a:effectLst/>
              <a:latin typeface="+mn-lt"/>
              <a:ea typeface="+mn-ea"/>
              <a:cs typeface="+mn-cs"/>
            </a:rPr>
            <a:t>　「公共公益施設整備基金」・・・当面、活用する予定は無い。</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公共施設整備基金に</a:t>
          </a:r>
          <a:r>
            <a:rPr kumimoji="1" lang="en-US" altLang="ja-JP" sz="1200">
              <a:solidFill>
                <a:schemeClr val="dk1"/>
              </a:solidFill>
              <a:effectLst/>
              <a:latin typeface="+mn-lt"/>
              <a:ea typeface="+mn-ea"/>
              <a:cs typeface="+mn-cs"/>
            </a:rPr>
            <a:t>16.3</a:t>
          </a:r>
          <a:r>
            <a:rPr kumimoji="1" lang="ja-JP" altLang="en-US" sz="1200">
              <a:solidFill>
                <a:schemeClr val="dk1"/>
              </a:solidFill>
              <a:effectLst/>
              <a:latin typeface="+mn-lt"/>
              <a:ea typeface="+mn-ea"/>
              <a:cs typeface="+mn-cs"/>
            </a:rPr>
            <a:t>億円移し替えた</a:t>
          </a:r>
          <a:r>
            <a:rPr kumimoji="1" lang="ja-JP" altLang="ja-JP" sz="1200">
              <a:solidFill>
                <a:schemeClr val="dk1"/>
              </a:solidFill>
              <a:effectLst/>
              <a:latin typeface="+mn-lt"/>
              <a:ea typeface="+mn-ea"/>
              <a:cs typeface="+mn-cs"/>
            </a:rPr>
            <a:t>ことにより、約</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億円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している。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年間に必要な公共施設の老朽化対策費用を試算し、その必要額を財政調整基金から特定目的基金である公共施設整備基金に振り替える</a:t>
          </a:r>
          <a:r>
            <a:rPr kumimoji="1" lang="ja-JP" altLang="en-US" sz="1200">
              <a:solidFill>
                <a:schemeClr val="dk1"/>
              </a:solidFill>
              <a:effectLst/>
              <a:latin typeface="+mn-lt"/>
              <a:ea typeface="+mn-ea"/>
              <a:cs typeface="+mn-cs"/>
            </a:rPr>
            <a:t>たので、今後は主に普通建設事業以外の財源調整として、</a:t>
          </a:r>
          <a:r>
            <a:rPr kumimoji="1" lang="ja-JP" altLang="ja-JP" sz="1200">
              <a:solidFill>
                <a:schemeClr val="dk1"/>
              </a:solidFill>
              <a:effectLst/>
              <a:latin typeface="+mn-lt"/>
              <a:ea typeface="+mn-ea"/>
              <a:cs typeface="+mn-cs"/>
            </a:rPr>
            <a:t>計画的な取崩しを行っていく。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満期一括償還等を行っていないため、積み立てていない。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当面、活用する予定は無い。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34,622
34,205
9.13
13,356,890
12,777,856
541,055
6,798,008
9,145,662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6" name="正方形/長方形 5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effectLst/>
              <a:latin typeface="+mn-lt"/>
              <a:ea typeface="+mn-ea"/>
              <a:cs typeface="+mn-cs"/>
            </a:rPr>
            <a:t>債務償還</a:t>
          </a:r>
          <a:r>
            <a:rPr lang="ja-JP" altLang="en-US" sz="1050" b="0" i="0" baseline="0">
              <a:solidFill>
                <a:schemeClr val="dk1"/>
              </a:solidFill>
              <a:effectLst/>
              <a:latin typeface="+mn-lt"/>
              <a:ea typeface="+mn-ea"/>
              <a:cs typeface="+mn-cs"/>
            </a:rPr>
            <a:t>比率は</a:t>
          </a:r>
          <a:r>
            <a:rPr lang="ja-JP" altLang="ja-JP" sz="1050" b="0" i="0" baseline="0">
              <a:solidFill>
                <a:schemeClr val="dk1"/>
              </a:solidFill>
              <a:effectLst/>
              <a:latin typeface="+mn-lt"/>
              <a:ea typeface="+mn-ea"/>
              <a:cs typeface="+mn-cs"/>
            </a:rPr>
            <a:t>類似団体平均を下回っており、主な要因としては、</a:t>
          </a:r>
          <a:endParaRPr lang="ja-JP" altLang="ja-JP" sz="1050">
            <a:effectLst/>
          </a:endParaRPr>
        </a:p>
        <a:p>
          <a:r>
            <a:rPr lang="ja-JP" altLang="ja-JP" sz="1050" b="0" i="0" baseline="0">
              <a:solidFill>
                <a:schemeClr val="dk1"/>
              </a:solidFill>
              <a:effectLst/>
              <a:latin typeface="+mn-lt"/>
              <a:ea typeface="+mn-ea"/>
              <a:cs typeface="+mn-cs"/>
            </a:rPr>
            <a:t>・充当可能財源として、一定の基金残高を保っていること</a:t>
          </a:r>
          <a:endParaRPr lang="ja-JP" altLang="ja-JP" sz="1050">
            <a:effectLst/>
          </a:endParaRPr>
        </a:p>
        <a:p>
          <a:r>
            <a:rPr lang="ja-JP" altLang="ja-JP" sz="1050" b="0" i="0" baseline="0">
              <a:solidFill>
                <a:schemeClr val="dk1"/>
              </a:solidFill>
              <a:effectLst/>
              <a:latin typeface="+mn-lt"/>
              <a:ea typeface="+mn-ea"/>
              <a:cs typeface="+mn-cs"/>
            </a:rPr>
            <a:t>・充当可能財源として、都市計画税（特定歳入）があること</a:t>
          </a:r>
          <a:endParaRPr lang="ja-JP" altLang="ja-JP" sz="1050">
            <a:effectLst/>
          </a:endParaRPr>
        </a:p>
        <a:p>
          <a:r>
            <a:rPr lang="ja-JP" altLang="ja-JP" sz="1050" b="0" i="0" baseline="0">
              <a:solidFill>
                <a:schemeClr val="dk1"/>
              </a:solidFill>
              <a:effectLst/>
              <a:latin typeface="+mn-lt"/>
              <a:ea typeface="+mn-ea"/>
              <a:cs typeface="+mn-cs"/>
            </a:rPr>
            <a:t>・起債の償還期間を、施設の次回更新等を考慮して通常よりも短くしていること</a:t>
          </a:r>
          <a:endParaRPr lang="ja-JP" altLang="ja-JP" sz="1050">
            <a:effectLst/>
          </a:endParaRPr>
        </a:p>
        <a:p>
          <a:r>
            <a:rPr lang="ja-JP" altLang="ja-JP" sz="1050" b="0" i="0" baseline="0">
              <a:solidFill>
                <a:schemeClr val="dk1"/>
              </a:solidFill>
              <a:effectLst/>
              <a:latin typeface="+mn-lt"/>
              <a:ea typeface="+mn-ea"/>
              <a:cs typeface="+mn-cs"/>
            </a:rPr>
            <a:t>・人口当たりの職員数が、県内・全国でもトップクラスの少なさであるため人件費が低く抑えられていることが考えられる。</a:t>
          </a:r>
          <a:endParaRPr lang="ja-JP" altLang="ja-JP" sz="1050">
            <a:effectLst/>
          </a:endParaRPr>
        </a:p>
        <a:p>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69" name="直線コネクタ 68"/>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70" name="テキスト ボックス 69"/>
        <xdr:cNvSpPr txBox="1"/>
      </xdr:nvSpPr>
      <xdr:spPr>
        <a:xfrm>
          <a:off x="10931403" y="5814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71" name="直線コネクタ 70"/>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72" name="テキスト ボックス 71"/>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73" name="直線コネクタ 72"/>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74" name="テキスト ボックス 73"/>
        <xdr:cNvSpPr txBox="1"/>
      </xdr:nvSpPr>
      <xdr:spPr>
        <a:xfrm>
          <a:off x="10756676"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75" name="直線コネクタ 74"/>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76" name="テキスト ボックス 75"/>
        <xdr:cNvSpPr txBox="1"/>
      </xdr:nvSpPr>
      <xdr:spPr>
        <a:xfrm>
          <a:off x="10756676"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7" name="直線コネクタ 7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8" name="テキスト ボックス 77"/>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80" name="直線コネクタ 79"/>
        <xdr:cNvCxnSpPr/>
      </xdr:nvCxnSpPr>
      <xdr:spPr>
        <a:xfrm flipV="1">
          <a:off x="14793595" y="4599025"/>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81" name="債務償還比率最小値テキスト"/>
        <xdr:cNvSpPr txBox="1"/>
      </xdr:nvSpPr>
      <xdr:spPr>
        <a:xfrm>
          <a:off x="1484630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82" name="直線コネクタ 81"/>
        <xdr:cNvCxnSpPr/>
      </xdr:nvCxnSpPr>
      <xdr:spPr>
        <a:xfrm>
          <a:off x="14706600" y="590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83" name="債務償還比率最大値テキスト"/>
        <xdr:cNvSpPr txBox="1"/>
      </xdr:nvSpPr>
      <xdr:spPr>
        <a:xfrm>
          <a:off x="14846300" y="43742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84" name="直線コネクタ 83"/>
        <xdr:cNvCxnSpPr/>
      </xdr:nvCxnSpPr>
      <xdr:spPr>
        <a:xfrm>
          <a:off x="14706600" y="4599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85" name="債務償還比率平均値テキスト"/>
        <xdr:cNvSpPr txBox="1"/>
      </xdr:nvSpPr>
      <xdr:spPr>
        <a:xfrm>
          <a:off x="14846300" y="5198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86" name="フローチャート: 判断 85"/>
        <xdr:cNvSpPr/>
      </xdr:nvSpPr>
      <xdr:spPr>
        <a:xfrm>
          <a:off x="14744700" y="53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87" name="フローチャート: 判断 86"/>
        <xdr:cNvSpPr/>
      </xdr:nvSpPr>
      <xdr:spPr>
        <a:xfrm>
          <a:off x="14033500" y="53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8" name="テキスト ボックス 8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9" name="テキスト ボックス 8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0" name="テキスト ボックス 8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1" name="テキスト ボックス 9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2" name="テキスト ボックス 9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85771</xdr:rowOff>
    </xdr:from>
    <xdr:to>
      <xdr:col>76</xdr:col>
      <xdr:colOff>73025</xdr:colOff>
      <xdr:row>34</xdr:row>
      <xdr:rowOff>15921</xdr:rowOff>
    </xdr:to>
    <xdr:sp macro="" textlink="">
      <xdr:nvSpPr>
        <xdr:cNvPr id="93" name="楕円 92"/>
        <xdr:cNvSpPr/>
      </xdr:nvSpPr>
      <xdr:spPr>
        <a:xfrm>
          <a:off x="14744700" y="57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698</xdr:rowOff>
    </xdr:from>
    <xdr:ext cx="469744" cy="259045"/>
    <xdr:sp macro="" textlink="">
      <xdr:nvSpPr>
        <xdr:cNvPr id="94" name="債務償還比率該当値テキスト"/>
        <xdr:cNvSpPr txBox="1"/>
      </xdr:nvSpPr>
      <xdr:spPr>
        <a:xfrm>
          <a:off x="14846300" y="565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78948</xdr:rowOff>
    </xdr:from>
    <xdr:to>
      <xdr:col>72</xdr:col>
      <xdr:colOff>123825</xdr:colOff>
      <xdr:row>34</xdr:row>
      <xdr:rowOff>9098</xdr:rowOff>
    </xdr:to>
    <xdr:sp macro="" textlink="">
      <xdr:nvSpPr>
        <xdr:cNvPr id="95" name="楕円 94"/>
        <xdr:cNvSpPr/>
      </xdr:nvSpPr>
      <xdr:spPr>
        <a:xfrm>
          <a:off x="14033500" y="57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129748</xdr:rowOff>
    </xdr:from>
    <xdr:to>
      <xdr:col>76</xdr:col>
      <xdr:colOff>22225</xdr:colOff>
      <xdr:row>33</xdr:row>
      <xdr:rowOff>136571</xdr:rowOff>
    </xdr:to>
    <xdr:cxnSp macro="">
      <xdr:nvCxnSpPr>
        <xdr:cNvPr id="96" name="直線コネクタ 95"/>
        <xdr:cNvCxnSpPr/>
      </xdr:nvCxnSpPr>
      <xdr:spPr>
        <a:xfrm>
          <a:off x="14084300" y="5787598"/>
          <a:ext cx="7112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97" name="n_1aveValue債務償還比率"/>
        <xdr:cNvSpPr txBox="1"/>
      </xdr:nvSpPr>
      <xdr:spPr>
        <a:xfrm>
          <a:off x="13836727" y="51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225</xdr:rowOff>
    </xdr:from>
    <xdr:ext cx="469744" cy="259045"/>
    <xdr:sp macro="" textlink="">
      <xdr:nvSpPr>
        <xdr:cNvPr id="98" name="n_1mainValue債務償還比率"/>
        <xdr:cNvSpPr txBox="1"/>
      </xdr:nvSpPr>
      <xdr:spPr>
        <a:xfrm>
          <a:off x="13836727" y="582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9" name="正方形/長方形 9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0" name="正方形/長方形 9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1" name="正方形/長方形 100"/>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2" name="正方形/長方形 101"/>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3" name="テキスト ボックス 10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4" name="テキスト ボックス 10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34,622
34,205
9.13
13,356,890
12,777,856
541,055
6,798,008
9,145,662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34,622
34,205
9.13
13,356,890
12,777,856
541,055
6,798,008
9,145,662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34,622
34,205
9.13
13,356,890
12,777,856
541,055
6,798,008
9,145,662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町の面積の</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を工業専用の人工島が占めているという特殊要因から類似団体平均を上回る税収が確保されている。そのため、財政力指数は平均を大きく上回る高い水準となっているが、平成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年度以降ほぼ横ばいとなっている。</a:t>
          </a:r>
          <a:endParaRPr lang="ja-JP" altLang="ja-JP" sz="1400">
            <a:effectLst/>
          </a:endParaRPr>
        </a:p>
        <a:p>
          <a:r>
            <a:rPr kumimoji="1" lang="ja-JP" altLang="ja-JP" sz="1100">
              <a:solidFill>
                <a:schemeClr val="dk1"/>
              </a:solidFill>
              <a:effectLst/>
              <a:latin typeface="+mn-lt"/>
              <a:ea typeface="+mn-ea"/>
              <a:cs typeface="+mn-cs"/>
            </a:rPr>
            <a:t>　今後も歳出削減、町税の徴収率の向上等に努め、財政基盤の強化を図っていく。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140405</xdr:rowOff>
    </xdr:to>
    <xdr:cxnSp macro="">
      <xdr:nvCxnSpPr>
        <xdr:cNvPr id="69" name="直線コネクタ 68"/>
        <xdr:cNvCxnSpPr/>
      </xdr:nvCxnSpPr>
      <xdr:spPr>
        <a:xfrm>
          <a:off x="4114800" y="699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140405</xdr:rowOff>
    </xdr:to>
    <xdr:cxnSp macro="">
      <xdr:nvCxnSpPr>
        <xdr:cNvPr id="72" name="直線コネクタ 71"/>
        <xdr:cNvCxnSpPr/>
      </xdr:nvCxnSpPr>
      <xdr:spPr>
        <a:xfrm>
          <a:off x="3225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153811</xdr:rowOff>
    </xdr:to>
    <xdr:cxnSp macro="">
      <xdr:nvCxnSpPr>
        <xdr:cNvPr id="75" name="直線コネクタ 74"/>
        <xdr:cNvCxnSpPr/>
      </xdr:nvCxnSpPr>
      <xdr:spPr>
        <a:xfrm flipV="1">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167217</xdr:rowOff>
    </xdr:to>
    <xdr:cxnSp macro="">
      <xdr:nvCxnSpPr>
        <xdr:cNvPr id="78" name="直線コネクタ 77"/>
        <xdr:cNvCxnSpPr/>
      </xdr:nvCxnSpPr>
      <xdr:spPr>
        <a:xfrm flipV="1">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少子・高齢化の進展に伴い、扶助費や特別会計への繰出金の負担が大きくなっているため、近年</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傾向になっている。　</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年度は経常一般財源等のうち地方税（法人町民税）、普通地方交付税、臨時財政対策債が増収となったため、</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％改善して</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経常一般財源等のうち地方税（法人町民税）、普通地方交付税、臨時財政対策債が</a:t>
          </a:r>
          <a:r>
            <a:rPr kumimoji="1" lang="ja-JP" altLang="en-US" sz="1100">
              <a:solidFill>
                <a:schemeClr val="dk1"/>
              </a:solidFill>
              <a:effectLst/>
              <a:latin typeface="+mn-lt"/>
              <a:ea typeface="+mn-ea"/>
              <a:cs typeface="+mn-cs"/>
            </a:rPr>
            <a:t>減収となり、また決算統計上の維持管理費と普通建設費の区分が詳細化された影響により経常経費となる維持管理費が増加すること</a:t>
          </a:r>
          <a:r>
            <a:rPr kumimoji="1" lang="ja-JP" altLang="ja-JP" sz="1100">
              <a:solidFill>
                <a:schemeClr val="dk1"/>
              </a:solidFill>
              <a:effectLst/>
              <a:latin typeface="+mn-lt"/>
              <a:ea typeface="+mn-ea"/>
              <a:cs typeface="+mn-cs"/>
            </a:rPr>
            <a:t>となったため、</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％悪化している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今後は、特に単独扶助費や補助等、公共施設の管理体制等の見直しにより、経常経費の削減に努める。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11747</xdr:rowOff>
    </xdr:from>
    <xdr:to>
      <xdr:col>23</xdr:col>
      <xdr:colOff>133350</xdr:colOff>
      <xdr:row>64</xdr:row>
      <xdr:rowOff>21272</xdr:rowOff>
    </xdr:to>
    <xdr:cxnSp macro="">
      <xdr:nvCxnSpPr>
        <xdr:cNvPr id="128" name="直線コネクタ 127"/>
        <xdr:cNvCxnSpPr/>
      </xdr:nvCxnSpPr>
      <xdr:spPr>
        <a:xfrm>
          <a:off x="4114800" y="10813097"/>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11747</xdr:rowOff>
    </xdr:from>
    <xdr:to>
      <xdr:col>19</xdr:col>
      <xdr:colOff>133350</xdr:colOff>
      <xdr:row>65</xdr:row>
      <xdr:rowOff>42863</xdr:rowOff>
    </xdr:to>
    <xdr:cxnSp macro="">
      <xdr:nvCxnSpPr>
        <xdr:cNvPr id="131" name="直線コネクタ 130"/>
        <xdr:cNvCxnSpPr/>
      </xdr:nvCxnSpPr>
      <xdr:spPr>
        <a:xfrm flipV="1">
          <a:off x="3225800" y="10813097"/>
          <a:ext cx="889000" cy="3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65</xdr:row>
      <xdr:rowOff>42863</xdr:rowOff>
    </xdr:to>
    <xdr:cxnSp macro="">
      <xdr:nvCxnSpPr>
        <xdr:cNvPr id="134" name="直線コネクタ 133"/>
        <xdr:cNvCxnSpPr/>
      </xdr:nvCxnSpPr>
      <xdr:spPr>
        <a:xfrm>
          <a:off x="2336800" y="10686415"/>
          <a:ext cx="889000" cy="5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56515</xdr:rowOff>
    </xdr:from>
    <xdr:to>
      <xdr:col>11</xdr:col>
      <xdr:colOff>31750</xdr:colOff>
      <xdr:row>63</xdr:row>
      <xdr:rowOff>78105</xdr:rowOff>
    </xdr:to>
    <xdr:cxnSp macro="">
      <xdr:nvCxnSpPr>
        <xdr:cNvPr id="137" name="直線コネクタ 136"/>
        <xdr:cNvCxnSpPr/>
      </xdr:nvCxnSpPr>
      <xdr:spPr>
        <a:xfrm flipV="1">
          <a:off x="1447800" y="1068641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141922</xdr:rowOff>
    </xdr:from>
    <xdr:to>
      <xdr:col>23</xdr:col>
      <xdr:colOff>184150</xdr:colOff>
      <xdr:row>64</xdr:row>
      <xdr:rowOff>72072</xdr:rowOff>
    </xdr:to>
    <xdr:sp macro="" textlink="">
      <xdr:nvSpPr>
        <xdr:cNvPr id="147" name="楕円 146"/>
        <xdr:cNvSpPr/>
      </xdr:nvSpPr>
      <xdr:spPr>
        <a:xfrm>
          <a:off x="49022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113999</xdr:rowOff>
    </xdr:from>
    <xdr:ext cx="762000" cy="259045"/>
    <xdr:sp macro="" textlink="">
      <xdr:nvSpPr>
        <xdr:cNvPr id="148" name="財政構造の弾力性該当値テキスト"/>
        <xdr:cNvSpPr txBox="1"/>
      </xdr:nvSpPr>
      <xdr:spPr>
        <a:xfrm>
          <a:off x="5041900" y="10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132397</xdr:rowOff>
    </xdr:from>
    <xdr:to>
      <xdr:col>19</xdr:col>
      <xdr:colOff>184150</xdr:colOff>
      <xdr:row>63</xdr:row>
      <xdr:rowOff>62547</xdr:rowOff>
    </xdr:to>
    <xdr:sp macro="" textlink="">
      <xdr:nvSpPr>
        <xdr:cNvPr id="149" name="楕円 148"/>
        <xdr:cNvSpPr/>
      </xdr:nvSpPr>
      <xdr:spPr>
        <a:xfrm>
          <a:off x="4064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72724</xdr:rowOff>
    </xdr:from>
    <xdr:ext cx="736600" cy="259045"/>
    <xdr:sp macro="" textlink="">
      <xdr:nvSpPr>
        <xdr:cNvPr id="150" name="テキスト ボックス 149"/>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163513</xdr:rowOff>
    </xdr:from>
    <xdr:to>
      <xdr:col>15</xdr:col>
      <xdr:colOff>133350</xdr:colOff>
      <xdr:row>65</xdr:row>
      <xdr:rowOff>93663</xdr:rowOff>
    </xdr:to>
    <xdr:sp macro="" textlink="">
      <xdr:nvSpPr>
        <xdr:cNvPr id="151" name="楕円 150"/>
        <xdr:cNvSpPr/>
      </xdr:nvSpPr>
      <xdr:spPr>
        <a:xfrm>
          <a:off x="3175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78440</xdr:rowOff>
    </xdr:from>
    <xdr:ext cx="762000" cy="259045"/>
    <xdr:sp macro="" textlink="">
      <xdr:nvSpPr>
        <xdr:cNvPr id="152" name="テキスト ボックス 151"/>
        <xdr:cNvSpPr txBox="1"/>
      </xdr:nvSpPr>
      <xdr:spPr>
        <a:xfrm>
          <a:off x="284480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5715</xdr:rowOff>
    </xdr:from>
    <xdr:to>
      <xdr:col>11</xdr:col>
      <xdr:colOff>82550</xdr:colOff>
      <xdr:row>62</xdr:row>
      <xdr:rowOff>107315</xdr:rowOff>
    </xdr:to>
    <xdr:sp macro="" textlink="">
      <xdr:nvSpPr>
        <xdr:cNvPr id="153" name="楕円 152"/>
        <xdr:cNvSpPr/>
      </xdr:nvSpPr>
      <xdr:spPr>
        <a:xfrm>
          <a:off x="2286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92092</xdr:rowOff>
    </xdr:from>
    <xdr:ext cx="762000" cy="259045"/>
    <xdr:sp macro="" textlink="">
      <xdr:nvSpPr>
        <xdr:cNvPr id="154" name="テキスト ボックス 153"/>
        <xdr:cNvSpPr txBox="1"/>
      </xdr:nvSpPr>
      <xdr:spPr>
        <a:xfrm>
          <a:off x="1955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5" name="楕円 154"/>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56" name="テキスト ボックス 155"/>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11512</xdr:rowOff>
    </xdr:from>
    <xdr:to>
      <xdr:col>23</xdr:col>
      <xdr:colOff>133350</xdr:colOff>
      <xdr:row>80</xdr:row>
      <xdr:rowOff>27050</xdr:rowOff>
    </xdr:to>
    <xdr:cxnSp macro="">
      <xdr:nvCxnSpPr>
        <xdr:cNvPr id="193" name="直線コネクタ 192"/>
        <xdr:cNvCxnSpPr/>
      </xdr:nvCxnSpPr>
      <xdr:spPr>
        <a:xfrm>
          <a:off x="4114800" y="13727512"/>
          <a:ext cx="838200" cy="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11826</xdr:rowOff>
    </xdr:from>
    <xdr:ext cx="762000" cy="259045"/>
    <xdr:sp macro="" textlink="">
      <xdr:nvSpPr>
        <xdr:cNvPr id="194" name="人件費・物件費等の状況平均値テキスト"/>
        <xdr:cNvSpPr txBox="1"/>
      </xdr:nvSpPr>
      <xdr:spPr>
        <a:xfrm>
          <a:off x="5041900" y="13727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8066</xdr:rowOff>
    </xdr:from>
    <xdr:to>
      <xdr:col>19</xdr:col>
      <xdr:colOff>133350</xdr:colOff>
      <xdr:row>80</xdr:row>
      <xdr:rowOff>11512</xdr:rowOff>
    </xdr:to>
    <xdr:cxnSp macro="">
      <xdr:nvCxnSpPr>
        <xdr:cNvPr id="196" name="直線コネクタ 195"/>
        <xdr:cNvCxnSpPr/>
      </xdr:nvCxnSpPr>
      <xdr:spPr>
        <a:xfrm>
          <a:off x="3225800" y="13724066"/>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4539</xdr:rowOff>
    </xdr:from>
    <xdr:to>
      <xdr:col>15</xdr:col>
      <xdr:colOff>82550</xdr:colOff>
      <xdr:row>80</xdr:row>
      <xdr:rowOff>8066</xdr:rowOff>
    </xdr:to>
    <xdr:cxnSp macro="">
      <xdr:nvCxnSpPr>
        <xdr:cNvPr id="199" name="直線コネクタ 198"/>
        <xdr:cNvCxnSpPr/>
      </xdr:nvCxnSpPr>
      <xdr:spPr>
        <a:xfrm>
          <a:off x="2336800" y="13720539"/>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160187</xdr:rowOff>
    </xdr:from>
    <xdr:to>
      <xdr:col>11</xdr:col>
      <xdr:colOff>31750</xdr:colOff>
      <xdr:row>80</xdr:row>
      <xdr:rowOff>4539</xdr:rowOff>
    </xdr:to>
    <xdr:cxnSp macro="">
      <xdr:nvCxnSpPr>
        <xdr:cNvPr id="202" name="直線コネクタ 201"/>
        <xdr:cNvCxnSpPr/>
      </xdr:nvCxnSpPr>
      <xdr:spPr>
        <a:xfrm>
          <a:off x="1447800" y="13704737"/>
          <a:ext cx="8890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147700</xdr:rowOff>
    </xdr:from>
    <xdr:to>
      <xdr:col>23</xdr:col>
      <xdr:colOff>184150</xdr:colOff>
      <xdr:row>80</xdr:row>
      <xdr:rowOff>77850</xdr:rowOff>
    </xdr:to>
    <xdr:sp macro="" textlink="">
      <xdr:nvSpPr>
        <xdr:cNvPr id="212" name="楕円 211"/>
        <xdr:cNvSpPr/>
      </xdr:nvSpPr>
      <xdr:spPr>
        <a:xfrm>
          <a:off x="4902200" y="136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68977</xdr:rowOff>
    </xdr:from>
    <xdr:ext cx="762000" cy="259045"/>
    <xdr:sp macro="" textlink="">
      <xdr:nvSpPr>
        <xdr:cNvPr id="213" name="人件費・物件費等の状況該当値テキスト"/>
        <xdr:cNvSpPr txBox="1"/>
      </xdr:nvSpPr>
      <xdr:spPr>
        <a:xfrm>
          <a:off x="5041900" y="1361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132162</xdr:rowOff>
    </xdr:from>
    <xdr:to>
      <xdr:col>19</xdr:col>
      <xdr:colOff>184150</xdr:colOff>
      <xdr:row>80</xdr:row>
      <xdr:rowOff>62312</xdr:rowOff>
    </xdr:to>
    <xdr:sp macro="" textlink="">
      <xdr:nvSpPr>
        <xdr:cNvPr id="214" name="楕円 213"/>
        <xdr:cNvSpPr/>
      </xdr:nvSpPr>
      <xdr:spPr>
        <a:xfrm>
          <a:off x="4064000" y="136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72489</xdr:rowOff>
    </xdr:from>
    <xdr:ext cx="736600" cy="259045"/>
    <xdr:sp macro="" textlink="">
      <xdr:nvSpPr>
        <xdr:cNvPr id="215" name="テキスト ボックス 214"/>
        <xdr:cNvSpPr txBox="1"/>
      </xdr:nvSpPr>
      <xdr:spPr>
        <a:xfrm>
          <a:off x="3733800" y="1344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128716</xdr:rowOff>
    </xdr:from>
    <xdr:to>
      <xdr:col>15</xdr:col>
      <xdr:colOff>133350</xdr:colOff>
      <xdr:row>80</xdr:row>
      <xdr:rowOff>58866</xdr:rowOff>
    </xdr:to>
    <xdr:sp macro="" textlink="">
      <xdr:nvSpPr>
        <xdr:cNvPr id="216" name="楕円 215"/>
        <xdr:cNvSpPr/>
      </xdr:nvSpPr>
      <xdr:spPr>
        <a:xfrm>
          <a:off x="3175000" y="13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69043</xdr:rowOff>
    </xdr:from>
    <xdr:ext cx="762000" cy="259045"/>
    <xdr:sp macro="" textlink="">
      <xdr:nvSpPr>
        <xdr:cNvPr id="217" name="テキスト ボックス 216"/>
        <xdr:cNvSpPr txBox="1"/>
      </xdr:nvSpPr>
      <xdr:spPr>
        <a:xfrm>
          <a:off x="2844800" y="1344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125189</xdr:rowOff>
    </xdr:from>
    <xdr:to>
      <xdr:col>11</xdr:col>
      <xdr:colOff>82550</xdr:colOff>
      <xdr:row>80</xdr:row>
      <xdr:rowOff>55339</xdr:rowOff>
    </xdr:to>
    <xdr:sp macro="" textlink="">
      <xdr:nvSpPr>
        <xdr:cNvPr id="218" name="楕円 217"/>
        <xdr:cNvSpPr/>
      </xdr:nvSpPr>
      <xdr:spPr>
        <a:xfrm>
          <a:off x="2286000" y="1366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65516</xdr:rowOff>
    </xdr:from>
    <xdr:ext cx="762000" cy="259045"/>
    <xdr:sp macro="" textlink="">
      <xdr:nvSpPr>
        <xdr:cNvPr id="219" name="テキスト ボックス 218"/>
        <xdr:cNvSpPr txBox="1"/>
      </xdr:nvSpPr>
      <xdr:spPr>
        <a:xfrm>
          <a:off x="1955800" y="1343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109387</xdr:rowOff>
    </xdr:from>
    <xdr:to>
      <xdr:col>7</xdr:col>
      <xdr:colOff>31750</xdr:colOff>
      <xdr:row>80</xdr:row>
      <xdr:rowOff>39537</xdr:rowOff>
    </xdr:to>
    <xdr:sp macro="" textlink="">
      <xdr:nvSpPr>
        <xdr:cNvPr id="220" name="楕円 219"/>
        <xdr:cNvSpPr/>
      </xdr:nvSpPr>
      <xdr:spPr>
        <a:xfrm>
          <a:off x="1397000" y="136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49714</xdr:rowOff>
    </xdr:from>
    <xdr:ext cx="762000" cy="259045"/>
    <xdr:sp macro="" textlink="">
      <xdr:nvSpPr>
        <xdr:cNvPr id="221" name="テキスト ボックス 220"/>
        <xdr:cNvSpPr txBox="1"/>
      </xdr:nvSpPr>
      <xdr:spPr>
        <a:xfrm>
          <a:off x="1066800" y="1342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年度以降においては、概ね微増減が続いている。</a:t>
          </a:r>
          <a:endParaRPr lang="ja-JP" altLang="ja-JP" sz="1400">
            <a:effectLst/>
          </a:endParaRPr>
        </a:p>
        <a:p>
          <a:r>
            <a:rPr kumimoji="1" lang="ja-JP" altLang="ja-JP" sz="1100">
              <a:solidFill>
                <a:schemeClr val="dk1"/>
              </a:solidFill>
              <a:effectLst/>
              <a:latin typeface="+mn-lt"/>
              <a:ea typeface="+mn-ea"/>
              <a:cs typeface="+mn-cs"/>
            </a:rPr>
            <a:t>　また、類似団体平均を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ポイント上回っているが、定員管理の適正度等を勘案すると、現行水準は適正であると考える。今後も定員管理の適正化を進めながら、指数の上昇を抑制し、現行水準の維持に努める。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88</xdr:row>
      <xdr:rowOff>26811</xdr:rowOff>
    </xdr:to>
    <xdr:cxnSp macro="">
      <xdr:nvCxnSpPr>
        <xdr:cNvPr id="255" name="直線コネクタ 254"/>
        <xdr:cNvCxnSpPr/>
      </xdr:nvCxnSpPr>
      <xdr:spPr>
        <a:xfrm>
          <a:off x="16179800" y="150741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87</xdr:row>
      <xdr:rowOff>158045</xdr:rowOff>
    </xdr:to>
    <xdr:cxnSp macro="">
      <xdr:nvCxnSpPr>
        <xdr:cNvPr id="258" name="直線コネクタ 257"/>
        <xdr:cNvCxnSpPr/>
      </xdr:nvCxnSpPr>
      <xdr:spPr>
        <a:xfrm>
          <a:off x="15290800" y="1506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144639</xdr:rowOff>
    </xdr:to>
    <xdr:cxnSp macro="">
      <xdr:nvCxnSpPr>
        <xdr:cNvPr id="261" name="直線コネクタ 260"/>
        <xdr:cNvCxnSpPr/>
      </xdr:nvCxnSpPr>
      <xdr:spPr>
        <a:xfrm>
          <a:off x="14401800" y="149535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50800</xdr:rowOff>
    </xdr:to>
    <xdr:cxnSp macro="">
      <xdr:nvCxnSpPr>
        <xdr:cNvPr id="264" name="直線コネクタ 263"/>
        <xdr:cNvCxnSpPr/>
      </xdr:nvCxnSpPr>
      <xdr:spPr>
        <a:xfrm flipV="1">
          <a:off x="13512800" y="1495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147461</xdr:rowOff>
    </xdr:from>
    <xdr:to>
      <xdr:col>81</xdr:col>
      <xdr:colOff>95250</xdr:colOff>
      <xdr:row>88</xdr:row>
      <xdr:rowOff>77611</xdr:rowOff>
    </xdr:to>
    <xdr:sp macro="" textlink="">
      <xdr:nvSpPr>
        <xdr:cNvPr id="274" name="楕円 273"/>
        <xdr:cNvSpPr/>
      </xdr:nvSpPr>
      <xdr:spPr>
        <a:xfrm>
          <a:off x="169672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119538</xdr:rowOff>
    </xdr:from>
    <xdr:ext cx="762000" cy="259045"/>
    <xdr:sp macro="" textlink="">
      <xdr:nvSpPr>
        <xdr:cNvPr id="275" name="給与水準   （国との比較）該当値テキスト"/>
        <xdr:cNvSpPr txBox="1"/>
      </xdr:nvSpPr>
      <xdr:spPr>
        <a:xfrm>
          <a:off x="17106900" y="150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6" name="楕円 275"/>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7" name="テキスト ボックス 276"/>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8" name="楕円 277"/>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79" name="テキスト ボックス 278"/>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80" name="楕円 279"/>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81" name="テキスト ボックス 280"/>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全国・県内・類似団体と比較すると、少人数となっており、今後も事務事業の整理・合理化を更に推進し、全国的にも小さな経営規模である特徴点に見合った定数管理を継続し、定員の適正化に努める。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45992</xdr:rowOff>
    </xdr:from>
    <xdr:to>
      <xdr:col>81</xdr:col>
      <xdr:colOff>44450</xdr:colOff>
      <xdr:row>58</xdr:row>
      <xdr:rowOff>61504</xdr:rowOff>
    </xdr:to>
    <xdr:cxnSp macro="">
      <xdr:nvCxnSpPr>
        <xdr:cNvPr id="320" name="直線コネクタ 319"/>
        <xdr:cNvCxnSpPr/>
      </xdr:nvCxnSpPr>
      <xdr:spPr>
        <a:xfrm flipV="1">
          <a:off x="16179800" y="9990092"/>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61504</xdr:rowOff>
    </xdr:from>
    <xdr:to>
      <xdr:col>77</xdr:col>
      <xdr:colOff>44450</xdr:colOff>
      <xdr:row>58</xdr:row>
      <xdr:rowOff>78740</xdr:rowOff>
    </xdr:to>
    <xdr:cxnSp macro="">
      <xdr:nvCxnSpPr>
        <xdr:cNvPr id="323" name="直線コネクタ 322"/>
        <xdr:cNvCxnSpPr/>
      </xdr:nvCxnSpPr>
      <xdr:spPr>
        <a:xfrm flipV="1">
          <a:off x="15290800" y="1000560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59781</xdr:rowOff>
    </xdr:from>
    <xdr:to>
      <xdr:col>72</xdr:col>
      <xdr:colOff>203200</xdr:colOff>
      <xdr:row>58</xdr:row>
      <xdr:rowOff>78740</xdr:rowOff>
    </xdr:to>
    <xdr:cxnSp macro="">
      <xdr:nvCxnSpPr>
        <xdr:cNvPr id="326" name="直線コネクタ 325"/>
        <xdr:cNvCxnSpPr/>
      </xdr:nvCxnSpPr>
      <xdr:spPr>
        <a:xfrm>
          <a:off x="14401800" y="1000388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28756</xdr:rowOff>
    </xdr:from>
    <xdr:to>
      <xdr:col>68</xdr:col>
      <xdr:colOff>152400</xdr:colOff>
      <xdr:row>58</xdr:row>
      <xdr:rowOff>59781</xdr:rowOff>
    </xdr:to>
    <xdr:cxnSp macro="">
      <xdr:nvCxnSpPr>
        <xdr:cNvPr id="329" name="直線コネクタ 328"/>
        <xdr:cNvCxnSpPr/>
      </xdr:nvCxnSpPr>
      <xdr:spPr>
        <a:xfrm>
          <a:off x="13512800" y="997285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166642</xdr:rowOff>
    </xdr:from>
    <xdr:to>
      <xdr:col>81</xdr:col>
      <xdr:colOff>95250</xdr:colOff>
      <xdr:row>58</xdr:row>
      <xdr:rowOff>96792</xdr:rowOff>
    </xdr:to>
    <xdr:sp macro="" textlink="">
      <xdr:nvSpPr>
        <xdr:cNvPr id="339" name="楕円 338"/>
        <xdr:cNvSpPr/>
      </xdr:nvSpPr>
      <xdr:spPr>
        <a:xfrm>
          <a:off x="16967200" y="99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87919</xdr:rowOff>
    </xdr:from>
    <xdr:ext cx="762000" cy="259045"/>
    <xdr:sp macro="" textlink="">
      <xdr:nvSpPr>
        <xdr:cNvPr id="340" name="定員管理の状況該当値テキスト"/>
        <xdr:cNvSpPr txBox="1"/>
      </xdr:nvSpPr>
      <xdr:spPr>
        <a:xfrm>
          <a:off x="17106900" y="986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10704</xdr:rowOff>
    </xdr:from>
    <xdr:to>
      <xdr:col>77</xdr:col>
      <xdr:colOff>95250</xdr:colOff>
      <xdr:row>58</xdr:row>
      <xdr:rowOff>112304</xdr:rowOff>
    </xdr:to>
    <xdr:sp macro="" textlink="">
      <xdr:nvSpPr>
        <xdr:cNvPr id="341" name="楕円 340"/>
        <xdr:cNvSpPr/>
      </xdr:nvSpPr>
      <xdr:spPr>
        <a:xfrm>
          <a:off x="16129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122481</xdr:rowOff>
    </xdr:from>
    <xdr:ext cx="736600" cy="259045"/>
    <xdr:sp macro="" textlink="">
      <xdr:nvSpPr>
        <xdr:cNvPr id="342" name="テキスト ボックス 341"/>
        <xdr:cNvSpPr txBox="1"/>
      </xdr:nvSpPr>
      <xdr:spPr>
        <a:xfrm>
          <a:off x="15798800" y="972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27940</xdr:rowOff>
    </xdr:from>
    <xdr:to>
      <xdr:col>73</xdr:col>
      <xdr:colOff>44450</xdr:colOff>
      <xdr:row>58</xdr:row>
      <xdr:rowOff>129540</xdr:rowOff>
    </xdr:to>
    <xdr:sp macro="" textlink="">
      <xdr:nvSpPr>
        <xdr:cNvPr id="343" name="楕円 342"/>
        <xdr:cNvSpPr/>
      </xdr:nvSpPr>
      <xdr:spPr>
        <a:xfrm>
          <a:off x="15240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139717</xdr:rowOff>
    </xdr:from>
    <xdr:ext cx="762000" cy="259045"/>
    <xdr:sp macro="" textlink="">
      <xdr:nvSpPr>
        <xdr:cNvPr id="344" name="テキスト ボックス 343"/>
        <xdr:cNvSpPr txBox="1"/>
      </xdr:nvSpPr>
      <xdr:spPr>
        <a:xfrm>
          <a:off x="1490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8981</xdr:rowOff>
    </xdr:from>
    <xdr:to>
      <xdr:col>68</xdr:col>
      <xdr:colOff>203200</xdr:colOff>
      <xdr:row>58</xdr:row>
      <xdr:rowOff>110581</xdr:rowOff>
    </xdr:to>
    <xdr:sp macro="" textlink="">
      <xdr:nvSpPr>
        <xdr:cNvPr id="345" name="楕円 344"/>
        <xdr:cNvSpPr/>
      </xdr:nvSpPr>
      <xdr:spPr>
        <a:xfrm>
          <a:off x="14351000" y="9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120758</xdr:rowOff>
    </xdr:from>
    <xdr:ext cx="762000" cy="259045"/>
    <xdr:sp macro="" textlink="">
      <xdr:nvSpPr>
        <xdr:cNvPr id="346" name="テキスト ボックス 345"/>
        <xdr:cNvSpPr txBox="1"/>
      </xdr:nvSpPr>
      <xdr:spPr>
        <a:xfrm>
          <a:off x="14020800" y="972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149406</xdr:rowOff>
    </xdr:from>
    <xdr:to>
      <xdr:col>64</xdr:col>
      <xdr:colOff>152400</xdr:colOff>
      <xdr:row>58</xdr:row>
      <xdr:rowOff>79556</xdr:rowOff>
    </xdr:to>
    <xdr:sp macro="" textlink="">
      <xdr:nvSpPr>
        <xdr:cNvPr id="347" name="楕円 346"/>
        <xdr:cNvSpPr/>
      </xdr:nvSpPr>
      <xdr:spPr>
        <a:xfrm>
          <a:off x="13462000" y="99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89733</xdr:rowOff>
    </xdr:from>
    <xdr:ext cx="762000" cy="259045"/>
    <xdr:sp macro="" textlink="">
      <xdr:nvSpPr>
        <xdr:cNvPr id="348" name="テキスト ボックス 347"/>
        <xdr:cNvSpPr txBox="1"/>
      </xdr:nvSpPr>
      <xdr:spPr>
        <a:xfrm>
          <a:off x="13131800" y="969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主要公共施設整備や都市基盤整備が一段落したため、類似団体平均を大きく下回る△</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％となっており、平成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年度以降、改善傾向にある。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今後は、公共施設やインフラの一斉更新時期が続くため、公共施設等総合管理計画に基づいた老朽化対策を実施し、その財源として起債も活用していくため数値の悪化が見込まれる。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59944</xdr:rowOff>
    </xdr:from>
    <xdr:to>
      <xdr:col>81</xdr:col>
      <xdr:colOff>44450</xdr:colOff>
      <xdr:row>36</xdr:row>
      <xdr:rowOff>79248</xdr:rowOff>
    </xdr:to>
    <xdr:cxnSp macro="">
      <xdr:nvCxnSpPr>
        <xdr:cNvPr id="380" name="直線コネクタ 379"/>
        <xdr:cNvCxnSpPr/>
      </xdr:nvCxnSpPr>
      <xdr:spPr>
        <a:xfrm>
          <a:off x="16179800" y="62321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59944</xdr:rowOff>
    </xdr:from>
    <xdr:to>
      <xdr:col>77</xdr:col>
      <xdr:colOff>44450</xdr:colOff>
      <xdr:row>36</xdr:row>
      <xdr:rowOff>127508</xdr:rowOff>
    </xdr:to>
    <xdr:cxnSp macro="">
      <xdr:nvCxnSpPr>
        <xdr:cNvPr id="383" name="直線コネクタ 382"/>
        <xdr:cNvCxnSpPr/>
      </xdr:nvCxnSpPr>
      <xdr:spPr>
        <a:xfrm flipV="1">
          <a:off x="15290800" y="62321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127508</xdr:rowOff>
    </xdr:from>
    <xdr:to>
      <xdr:col>72</xdr:col>
      <xdr:colOff>203200</xdr:colOff>
      <xdr:row>37</xdr:row>
      <xdr:rowOff>52578</xdr:rowOff>
    </xdr:to>
    <xdr:cxnSp macro="">
      <xdr:nvCxnSpPr>
        <xdr:cNvPr id="386" name="直線コネクタ 385"/>
        <xdr:cNvCxnSpPr/>
      </xdr:nvCxnSpPr>
      <xdr:spPr>
        <a:xfrm flipV="1">
          <a:off x="14401800" y="62997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52578</xdr:rowOff>
    </xdr:from>
    <xdr:to>
      <xdr:col>68</xdr:col>
      <xdr:colOff>152400</xdr:colOff>
      <xdr:row>38</xdr:row>
      <xdr:rowOff>6604</xdr:rowOff>
    </xdr:to>
    <xdr:cxnSp macro="">
      <xdr:nvCxnSpPr>
        <xdr:cNvPr id="389" name="直線コネクタ 388"/>
        <xdr:cNvCxnSpPr/>
      </xdr:nvCxnSpPr>
      <xdr:spPr>
        <a:xfrm flipV="1">
          <a:off x="13512800" y="639622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28448</xdr:rowOff>
    </xdr:from>
    <xdr:to>
      <xdr:col>81</xdr:col>
      <xdr:colOff>95250</xdr:colOff>
      <xdr:row>36</xdr:row>
      <xdr:rowOff>130048</xdr:rowOff>
    </xdr:to>
    <xdr:sp macro="" textlink="">
      <xdr:nvSpPr>
        <xdr:cNvPr id="399" name="楕円 398"/>
        <xdr:cNvSpPr/>
      </xdr:nvSpPr>
      <xdr:spPr>
        <a:xfrm>
          <a:off x="169672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44975</xdr:rowOff>
    </xdr:from>
    <xdr:ext cx="762000" cy="259045"/>
    <xdr:sp macro="" textlink="">
      <xdr:nvSpPr>
        <xdr:cNvPr id="400" name="公債費負担の状況該当値テキスト"/>
        <xdr:cNvSpPr txBox="1"/>
      </xdr:nvSpPr>
      <xdr:spPr>
        <a:xfrm>
          <a:off x="17106900" y="60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9144</xdr:rowOff>
    </xdr:from>
    <xdr:to>
      <xdr:col>77</xdr:col>
      <xdr:colOff>95250</xdr:colOff>
      <xdr:row>36</xdr:row>
      <xdr:rowOff>110744</xdr:rowOff>
    </xdr:to>
    <xdr:sp macro="" textlink="">
      <xdr:nvSpPr>
        <xdr:cNvPr id="401" name="楕円 400"/>
        <xdr:cNvSpPr/>
      </xdr:nvSpPr>
      <xdr:spPr>
        <a:xfrm>
          <a:off x="16129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120921</xdr:rowOff>
    </xdr:from>
    <xdr:ext cx="736600" cy="259045"/>
    <xdr:sp macro="" textlink="">
      <xdr:nvSpPr>
        <xdr:cNvPr id="402" name="テキスト ボックス 401"/>
        <xdr:cNvSpPr txBox="1"/>
      </xdr:nvSpPr>
      <xdr:spPr>
        <a:xfrm>
          <a:off x="15798800" y="595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76708</xdr:rowOff>
    </xdr:from>
    <xdr:to>
      <xdr:col>73</xdr:col>
      <xdr:colOff>44450</xdr:colOff>
      <xdr:row>37</xdr:row>
      <xdr:rowOff>6858</xdr:rowOff>
    </xdr:to>
    <xdr:sp macro="" textlink="">
      <xdr:nvSpPr>
        <xdr:cNvPr id="403" name="楕円 402"/>
        <xdr:cNvSpPr/>
      </xdr:nvSpPr>
      <xdr:spPr>
        <a:xfrm>
          <a:off x="15240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17035</xdr:rowOff>
    </xdr:from>
    <xdr:ext cx="762000" cy="259045"/>
    <xdr:sp macro="" textlink="">
      <xdr:nvSpPr>
        <xdr:cNvPr id="404" name="テキスト ボックス 403"/>
        <xdr:cNvSpPr txBox="1"/>
      </xdr:nvSpPr>
      <xdr:spPr>
        <a:xfrm>
          <a:off x="14909800" y="60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1778</xdr:rowOff>
    </xdr:from>
    <xdr:to>
      <xdr:col>68</xdr:col>
      <xdr:colOff>203200</xdr:colOff>
      <xdr:row>37</xdr:row>
      <xdr:rowOff>103378</xdr:rowOff>
    </xdr:to>
    <xdr:sp macro="" textlink="">
      <xdr:nvSpPr>
        <xdr:cNvPr id="405" name="楕円 404"/>
        <xdr:cNvSpPr/>
      </xdr:nvSpPr>
      <xdr:spPr>
        <a:xfrm>
          <a:off x="14351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113555</xdr:rowOff>
    </xdr:from>
    <xdr:ext cx="762000" cy="259045"/>
    <xdr:sp macro="" textlink="">
      <xdr:nvSpPr>
        <xdr:cNvPr id="406" name="テキスト ボックス 405"/>
        <xdr:cNvSpPr txBox="1"/>
      </xdr:nvSpPr>
      <xdr:spPr>
        <a:xfrm>
          <a:off x="14020800" y="611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127254</xdr:rowOff>
    </xdr:from>
    <xdr:to>
      <xdr:col>64</xdr:col>
      <xdr:colOff>152400</xdr:colOff>
      <xdr:row>38</xdr:row>
      <xdr:rowOff>57404</xdr:rowOff>
    </xdr:to>
    <xdr:sp macro="" textlink="">
      <xdr:nvSpPr>
        <xdr:cNvPr id="407" name="楕円 406"/>
        <xdr:cNvSpPr/>
      </xdr:nvSpPr>
      <xdr:spPr>
        <a:xfrm>
          <a:off x="13462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67581</xdr:rowOff>
    </xdr:from>
    <xdr:ext cx="762000" cy="259045"/>
    <xdr:sp macro="" textlink="">
      <xdr:nvSpPr>
        <xdr:cNvPr id="408" name="テキスト ボックス 407"/>
        <xdr:cNvSpPr txBox="1"/>
      </xdr:nvSpPr>
      <xdr:spPr>
        <a:xfrm>
          <a:off x="13131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引き続き、町債残高など将来負担として見込まれる金額よりも、充当可能基金や交付税算入見込額などの将来負担を軽減する財源が上回っているため、将来負担すべき実質的な負担額はマイナス値となっており、将来負担比率は算定されていない。</a:t>
          </a:r>
          <a:endParaRPr lang="ja-JP" altLang="ja-JP" sz="1400">
            <a:effectLst/>
          </a:endParaRPr>
        </a:p>
        <a:p>
          <a:r>
            <a:rPr kumimoji="1" lang="ja-JP" altLang="ja-JP" sz="1100">
              <a:solidFill>
                <a:schemeClr val="dk1"/>
              </a:solidFill>
              <a:effectLst/>
              <a:latin typeface="+mn-lt"/>
              <a:ea typeface="+mn-ea"/>
              <a:cs typeface="+mn-cs"/>
            </a:rPr>
            <a:t>　今後は公共施設やインフラの一斉更新時期が続くため、公共施設等総合管理計画に基づいた個別施設修繕計画の策定を進める。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34,622
34,205
9.13
13,356,890
12,777,856
541,055
6,798,008
9,145,662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35</xdr:row>
      <xdr:rowOff>110998</xdr:rowOff>
    </xdr:to>
    <xdr:cxnSp macro="">
      <xdr:nvCxnSpPr>
        <xdr:cNvPr id="64" name="直線コネクタ 63"/>
        <xdr:cNvCxnSpPr/>
      </xdr:nvCxnSpPr>
      <xdr:spPr>
        <a:xfrm>
          <a:off x="3987800" y="60843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165862</xdr:rowOff>
    </xdr:to>
    <xdr:cxnSp macro="">
      <xdr:nvCxnSpPr>
        <xdr:cNvPr id="67" name="直線コネクタ 66"/>
        <xdr:cNvCxnSpPr/>
      </xdr:nvCxnSpPr>
      <xdr:spPr>
        <a:xfrm flipV="1">
          <a:off x="3098800" y="60843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165862</xdr:rowOff>
    </xdr:to>
    <xdr:cxnSp macro="">
      <xdr:nvCxnSpPr>
        <xdr:cNvPr id="70" name="直線コネクタ 69"/>
        <xdr:cNvCxnSpPr/>
      </xdr:nvCxnSpPr>
      <xdr:spPr>
        <a:xfrm>
          <a:off x="2209800" y="6093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138430</xdr:rowOff>
    </xdr:to>
    <xdr:cxnSp macro="">
      <xdr:nvCxnSpPr>
        <xdr:cNvPr id="73" name="直線コネクタ 72"/>
        <xdr:cNvCxnSpPr/>
      </xdr:nvCxnSpPr>
      <xdr:spPr>
        <a:xfrm flipV="1">
          <a:off x="1320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60198</xdr:rowOff>
    </xdr:from>
    <xdr:to>
      <xdr:col>24</xdr:col>
      <xdr:colOff>76200</xdr:colOff>
      <xdr:row>35</xdr:row>
      <xdr:rowOff>161798</xdr:rowOff>
    </xdr:to>
    <xdr:sp macro="" textlink="">
      <xdr:nvSpPr>
        <xdr:cNvPr id="83" name="楕円 82"/>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76725</xdr:rowOff>
    </xdr:from>
    <xdr:ext cx="762000" cy="259045"/>
    <xdr:sp macro="" textlink="">
      <xdr:nvSpPr>
        <xdr:cNvPr id="84" name="人件費該当値テキスト"/>
        <xdr:cNvSpPr txBox="1"/>
      </xdr:nvSpPr>
      <xdr:spPr>
        <a:xfrm>
          <a:off x="4914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32766</xdr:rowOff>
    </xdr:from>
    <xdr:to>
      <xdr:col>20</xdr:col>
      <xdr:colOff>38100</xdr:colOff>
      <xdr:row>35</xdr:row>
      <xdr:rowOff>134366</xdr:rowOff>
    </xdr:to>
    <xdr:sp macro="" textlink="">
      <xdr:nvSpPr>
        <xdr:cNvPr id="85" name="楕円 84"/>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144543</xdr:rowOff>
    </xdr:from>
    <xdr:ext cx="736600" cy="259045"/>
    <xdr:sp macro="" textlink="">
      <xdr:nvSpPr>
        <xdr:cNvPr id="86" name="テキスト ボックス 85"/>
        <xdr:cNvSpPr txBox="1"/>
      </xdr:nvSpPr>
      <xdr:spPr>
        <a:xfrm>
          <a:off x="3606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89" name="楕円 88"/>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0" name="テキスト ボックス 89"/>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物件費に係る経常収支比率が高くなっているのは、大部分の公共施設において管理運営業務を指定管理者制度に移行したことにより、これまで職員人件費等で措置されていた経費が、委託料（物件費）に代わり、これにより物件費の占める割合が引き上げられている結果となっている。</a:t>
          </a:r>
          <a:endParaRPr lang="ja-JP" altLang="ja-JP" sz="1400">
            <a:effectLst/>
          </a:endParaRPr>
        </a:p>
        <a:p>
          <a:r>
            <a:rPr kumimoji="1" lang="ja-JP" altLang="ja-JP" sz="1100">
              <a:solidFill>
                <a:schemeClr val="dk1"/>
              </a:solidFill>
              <a:effectLst/>
              <a:latin typeface="+mn-lt"/>
              <a:ea typeface="+mn-ea"/>
              <a:cs typeface="+mn-cs"/>
            </a:rPr>
            <a:t>　今後は、各施設の在り方や包括的民間委託の導入も検討し、管理運営経費のコスト削減を図っていく。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81280</xdr:rowOff>
    </xdr:to>
    <xdr:cxnSp macro="">
      <xdr:nvCxnSpPr>
        <xdr:cNvPr id="125" name="直線コネクタ 124"/>
        <xdr:cNvCxnSpPr/>
      </xdr:nvCxnSpPr>
      <xdr:spPr>
        <a:xfrm>
          <a:off x="15671800" y="3136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19</xdr:row>
      <xdr:rowOff>31750</xdr:rowOff>
    </xdr:to>
    <xdr:cxnSp macro="">
      <xdr:nvCxnSpPr>
        <xdr:cNvPr id="128" name="直線コネクタ 127"/>
        <xdr:cNvCxnSpPr/>
      </xdr:nvCxnSpPr>
      <xdr:spPr>
        <a:xfrm flipV="1">
          <a:off x="14782800" y="313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19</xdr:row>
      <xdr:rowOff>31750</xdr:rowOff>
    </xdr:to>
    <xdr:cxnSp macro="">
      <xdr:nvCxnSpPr>
        <xdr:cNvPr id="131" name="直線コネクタ 130"/>
        <xdr:cNvCxnSpPr/>
      </xdr:nvCxnSpPr>
      <xdr:spPr>
        <a:xfrm>
          <a:off x="13893800" y="30759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161290</xdr:rowOff>
    </xdr:to>
    <xdr:cxnSp macro="">
      <xdr:nvCxnSpPr>
        <xdr:cNvPr id="134" name="直線コネクタ 133"/>
        <xdr:cNvCxnSpPr/>
      </xdr:nvCxnSpPr>
      <xdr:spPr>
        <a:xfrm>
          <a:off x="13004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5"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6" name="楕円 145"/>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7" name="テキスト ボックス 146"/>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48" name="楕円 147"/>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49" name="テキスト ボックス 148"/>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0" name="楕円 149"/>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1" name="テキスト ボックス 150"/>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係る経常収支比率が類似団体平均を上回っている状況で、児童・高齢者・障がい者福祉などの各種サービスや援助のための経費については、少子・高齢化の進展に伴い、その対策経費として年々増加する傾向が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このような状況下、播磨町行政改革実施計画に基づき、町独自の給付などを受益と負担の関係から見直し、町単独事業の抑制等を図ることにより、経費の削減に努める。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50800</xdr:rowOff>
    </xdr:to>
    <xdr:cxnSp macro="">
      <xdr:nvCxnSpPr>
        <xdr:cNvPr id="186" name="直線コネクタ 185"/>
        <xdr:cNvCxnSpPr/>
      </xdr:nvCxnSpPr>
      <xdr:spPr>
        <a:xfrm>
          <a:off x="3987800" y="9944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101600</xdr:rowOff>
    </xdr:to>
    <xdr:cxnSp macro="">
      <xdr:nvCxnSpPr>
        <xdr:cNvPr id="189" name="直線コネクタ 188"/>
        <xdr:cNvCxnSpPr/>
      </xdr:nvCxnSpPr>
      <xdr:spPr>
        <a:xfrm flipV="1">
          <a:off x="3098800" y="994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101600</xdr:rowOff>
    </xdr:to>
    <xdr:cxnSp macro="">
      <xdr:nvCxnSpPr>
        <xdr:cNvPr id="192" name="直線コネクタ 191"/>
        <xdr:cNvCxnSpPr/>
      </xdr:nvCxnSpPr>
      <xdr:spPr>
        <a:xfrm>
          <a:off x="2209800" y="9906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133350</xdr:rowOff>
    </xdr:to>
    <xdr:cxnSp macro="">
      <xdr:nvCxnSpPr>
        <xdr:cNvPr id="195" name="直線コネクタ 194"/>
        <xdr:cNvCxnSpPr/>
      </xdr:nvCxnSpPr>
      <xdr:spPr>
        <a:xfrm>
          <a:off x="1320800" y="9740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5" name="楕円 204"/>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6"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7" name="楕円 206"/>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08" name="テキスト ボックス 207"/>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09" name="楕円 208"/>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0" name="テキスト ボックス 209"/>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82550</xdr:rowOff>
    </xdr:from>
    <xdr:to>
      <xdr:col>11</xdr:col>
      <xdr:colOff>60325</xdr:colOff>
      <xdr:row>58</xdr:row>
      <xdr:rowOff>12700</xdr:rowOff>
    </xdr:to>
    <xdr:sp macro="" textlink="">
      <xdr:nvSpPr>
        <xdr:cNvPr id="211" name="楕円 210"/>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12" name="テキスト ボックス 211"/>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3" name="楕円 212"/>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3827</xdr:rowOff>
    </xdr:from>
    <xdr:ext cx="762000" cy="259045"/>
    <xdr:sp macro="" textlink="">
      <xdr:nvSpPr>
        <xdr:cNvPr id="214" name="テキスト ボックス 213"/>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その他として主に「繰出金」があげられる</a:t>
          </a:r>
          <a:r>
            <a:rPr kumimoji="1" lang="ja-JP" altLang="en-US" sz="1100">
              <a:solidFill>
                <a:schemeClr val="dk1"/>
              </a:solidFill>
              <a:effectLst/>
              <a:latin typeface="+mn-lt"/>
              <a:ea typeface="+mn-ea"/>
              <a:cs typeface="+mn-cs"/>
            </a:rPr>
            <a:t>。従来は</a:t>
          </a:r>
          <a:r>
            <a:rPr kumimoji="1" lang="ja-JP" altLang="ja-JP" sz="1100">
              <a:solidFill>
                <a:schemeClr val="dk1"/>
              </a:solidFill>
              <a:effectLst/>
              <a:latin typeface="+mn-lt"/>
              <a:ea typeface="+mn-ea"/>
              <a:cs typeface="+mn-cs"/>
            </a:rPr>
            <a:t>下水道事業特別会計に係る分が大きく、これは早期に下水道環境を整備するために借り入れた町債の償還に対する繰出金が占めてい</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年度からは企業会計化したことに伴い大幅に改善している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繰出金の増加は財政状況悪化の大きな要因となるため、他の特別会計においても、経費を節減するとともに料金の適正化を図り、繰出金の抑制に努める。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31750</xdr:rowOff>
    </xdr:from>
    <xdr:to>
      <xdr:col>82</xdr:col>
      <xdr:colOff>107950</xdr:colOff>
      <xdr:row>58</xdr:row>
      <xdr:rowOff>79375</xdr:rowOff>
    </xdr:to>
    <xdr:cxnSp macro="">
      <xdr:nvCxnSpPr>
        <xdr:cNvPr id="251" name="直線コネクタ 250"/>
        <xdr:cNvCxnSpPr/>
      </xdr:nvCxnSpPr>
      <xdr:spPr>
        <a:xfrm flipV="1">
          <a:off x="15671800" y="9632950"/>
          <a:ext cx="8382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79375</xdr:rowOff>
    </xdr:from>
    <xdr:to>
      <xdr:col>78</xdr:col>
      <xdr:colOff>69850</xdr:colOff>
      <xdr:row>58</xdr:row>
      <xdr:rowOff>127000</xdr:rowOff>
    </xdr:to>
    <xdr:cxnSp macro="">
      <xdr:nvCxnSpPr>
        <xdr:cNvPr id="254" name="直線コネクタ 253"/>
        <xdr:cNvCxnSpPr/>
      </xdr:nvCxnSpPr>
      <xdr:spPr>
        <a:xfrm flipV="1">
          <a:off x="14782800" y="10023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31750</xdr:rowOff>
    </xdr:from>
    <xdr:to>
      <xdr:col>73</xdr:col>
      <xdr:colOff>180975</xdr:colOff>
      <xdr:row>58</xdr:row>
      <xdr:rowOff>127000</xdr:rowOff>
    </xdr:to>
    <xdr:cxnSp macro="">
      <xdr:nvCxnSpPr>
        <xdr:cNvPr id="257" name="直線コネクタ 256"/>
        <xdr:cNvCxnSpPr/>
      </xdr:nvCxnSpPr>
      <xdr:spPr>
        <a:xfrm>
          <a:off x="13893800" y="9975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31750</xdr:rowOff>
    </xdr:from>
    <xdr:to>
      <xdr:col>69</xdr:col>
      <xdr:colOff>92075</xdr:colOff>
      <xdr:row>58</xdr:row>
      <xdr:rowOff>79375</xdr:rowOff>
    </xdr:to>
    <xdr:cxnSp macro="">
      <xdr:nvCxnSpPr>
        <xdr:cNvPr id="260" name="直線コネクタ 259"/>
        <xdr:cNvCxnSpPr/>
      </xdr:nvCxnSpPr>
      <xdr:spPr>
        <a:xfrm flipV="1">
          <a:off x="13004800" y="99758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70" name="楕円 269"/>
        <xdr:cNvSpPr/>
      </xdr:nvSpPr>
      <xdr:spPr>
        <a:xfrm>
          <a:off x="16459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168927</xdr:rowOff>
    </xdr:from>
    <xdr:ext cx="762000" cy="259045"/>
    <xdr:sp macro="" textlink="">
      <xdr:nvSpPr>
        <xdr:cNvPr id="271" name="その他該当値テキスト"/>
        <xdr:cNvSpPr txBox="1"/>
      </xdr:nvSpPr>
      <xdr:spPr>
        <a:xfrm>
          <a:off x="16598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28575</xdr:rowOff>
    </xdr:from>
    <xdr:to>
      <xdr:col>78</xdr:col>
      <xdr:colOff>120650</xdr:colOff>
      <xdr:row>58</xdr:row>
      <xdr:rowOff>130175</xdr:rowOff>
    </xdr:to>
    <xdr:sp macro="" textlink="">
      <xdr:nvSpPr>
        <xdr:cNvPr id="272" name="楕円 271"/>
        <xdr:cNvSpPr/>
      </xdr:nvSpPr>
      <xdr:spPr>
        <a:xfrm>
          <a:off x="15621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114952</xdr:rowOff>
    </xdr:from>
    <xdr:ext cx="736600" cy="259045"/>
    <xdr:sp macro="" textlink="">
      <xdr:nvSpPr>
        <xdr:cNvPr id="273" name="テキスト ボックス 272"/>
        <xdr:cNvSpPr txBox="1"/>
      </xdr:nvSpPr>
      <xdr:spPr>
        <a:xfrm>
          <a:off x="15290800" y="1005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152400</xdr:rowOff>
    </xdr:from>
    <xdr:to>
      <xdr:col>69</xdr:col>
      <xdr:colOff>142875</xdr:colOff>
      <xdr:row>58</xdr:row>
      <xdr:rowOff>82550</xdr:rowOff>
    </xdr:to>
    <xdr:sp macro="" textlink="">
      <xdr:nvSpPr>
        <xdr:cNvPr id="276" name="楕円 275"/>
        <xdr:cNvSpPr/>
      </xdr:nvSpPr>
      <xdr:spPr>
        <a:xfrm>
          <a:off x="13843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67327</xdr:rowOff>
    </xdr:from>
    <xdr:ext cx="762000" cy="259045"/>
    <xdr:sp macro="" textlink="">
      <xdr:nvSpPr>
        <xdr:cNvPr id="277" name="テキスト ボックス 276"/>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28575</xdr:rowOff>
    </xdr:from>
    <xdr:to>
      <xdr:col>65</xdr:col>
      <xdr:colOff>53975</xdr:colOff>
      <xdr:row>58</xdr:row>
      <xdr:rowOff>130175</xdr:rowOff>
    </xdr:to>
    <xdr:sp macro="" textlink="">
      <xdr:nvSpPr>
        <xdr:cNvPr id="278" name="楕円 277"/>
        <xdr:cNvSpPr/>
      </xdr:nvSpPr>
      <xdr:spPr>
        <a:xfrm>
          <a:off x="12954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114952</xdr:rowOff>
    </xdr:from>
    <xdr:ext cx="762000" cy="259045"/>
    <xdr:sp macro="" textlink="">
      <xdr:nvSpPr>
        <xdr:cNvPr id="279" name="テキスト ボックス 278"/>
        <xdr:cNvSpPr txBox="1"/>
      </xdr:nvSpPr>
      <xdr:spPr>
        <a:xfrm>
          <a:off x="126238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従来、</a:t>
          </a:r>
          <a:r>
            <a:rPr kumimoji="1" lang="ja-JP" altLang="ja-JP" sz="1100">
              <a:solidFill>
                <a:schemeClr val="dk1"/>
              </a:solidFill>
              <a:effectLst/>
              <a:latin typeface="+mn-lt"/>
              <a:ea typeface="+mn-ea"/>
              <a:cs typeface="+mn-cs"/>
            </a:rPr>
            <a:t>補助費等に係る経常収支比率は、類似団体のほぼ平均値となってい</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年度から下水道事業会計が公営企業化したことに伴い、従来「その他」に計上されていた「繰出金」相当額が補助費等になり、この数値だけを見ると大幅に悪化している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その一方、「その他」では大幅に改善しており、合算すると改善している。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また、各種団体への補助金については、個々に必要性を検証するなど見直しを行っていく必要がある。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37</xdr:row>
      <xdr:rowOff>152146</xdr:rowOff>
    </xdr:to>
    <xdr:cxnSp macro="">
      <xdr:nvCxnSpPr>
        <xdr:cNvPr id="309" name="直線コネクタ 308"/>
        <xdr:cNvCxnSpPr/>
      </xdr:nvCxnSpPr>
      <xdr:spPr>
        <a:xfrm>
          <a:off x="15671800" y="626719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136144</xdr:rowOff>
    </xdr:to>
    <xdr:cxnSp macro="">
      <xdr:nvCxnSpPr>
        <xdr:cNvPr id="312" name="直線コネクタ 311"/>
        <xdr:cNvCxnSpPr/>
      </xdr:nvCxnSpPr>
      <xdr:spPr>
        <a:xfrm flipV="1">
          <a:off x="14782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136144</xdr:rowOff>
    </xdr:to>
    <xdr:cxnSp macro="">
      <xdr:nvCxnSpPr>
        <xdr:cNvPr id="315" name="直線コネクタ 314"/>
        <xdr:cNvCxnSpPr/>
      </xdr:nvCxnSpPr>
      <xdr:spPr>
        <a:xfrm>
          <a:off x="13893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122428</xdr:rowOff>
    </xdr:to>
    <xdr:cxnSp macro="">
      <xdr:nvCxnSpPr>
        <xdr:cNvPr id="318" name="直線コネクタ 317"/>
        <xdr:cNvCxnSpPr/>
      </xdr:nvCxnSpPr>
      <xdr:spPr>
        <a:xfrm flipV="1">
          <a:off x="13004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8" name="楕円 327"/>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9"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30" name="楕円 329"/>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31" name="テキスト ボックス 330"/>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2" name="楕円 331"/>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33" name="テキスト ボックス 332"/>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5" name="テキスト ボックス 334"/>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6" name="楕円 335"/>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7" name="テキスト ボックス 336"/>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年代の人口急増に伴う教育施設等の整備のために集中的に発行した地方債の償還もほぼ終了し、平成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年度までは町債残高も減少傾向にあった。</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しかし、今後は公共施設やインフラの一斉更新時期が続くため、公共施設等総合管理計画に基づいた老朽化対策を実施し、その財源として起債も活用していくため、</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年度ごろまでは公債費も徐々に増加する見込みである。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66039</xdr:rowOff>
    </xdr:to>
    <xdr:cxnSp macro="">
      <xdr:nvCxnSpPr>
        <xdr:cNvPr id="370" name="直線コネクタ 369"/>
        <xdr:cNvCxnSpPr/>
      </xdr:nvCxnSpPr>
      <xdr:spPr>
        <a:xfrm>
          <a:off x="3987800" y="130429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27939</xdr:rowOff>
    </xdr:to>
    <xdr:cxnSp macro="">
      <xdr:nvCxnSpPr>
        <xdr:cNvPr id="373" name="直線コネクタ 372"/>
        <xdr:cNvCxnSpPr/>
      </xdr:nvCxnSpPr>
      <xdr:spPr>
        <a:xfrm flipV="1">
          <a:off x="3098800" y="13042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76</xdr:row>
      <xdr:rowOff>27939</xdr:rowOff>
    </xdr:to>
    <xdr:cxnSp macro="">
      <xdr:nvCxnSpPr>
        <xdr:cNvPr id="376" name="直線コネクタ 375"/>
        <xdr:cNvCxnSpPr/>
      </xdr:nvCxnSpPr>
      <xdr:spPr>
        <a:xfrm>
          <a:off x="2209800" y="129743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77</xdr:row>
      <xdr:rowOff>16511</xdr:rowOff>
    </xdr:to>
    <xdr:cxnSp macro="">
      <xdr:nvCxnSpPr>
        <xdr:cNvPr id="379" name="直線コネクタ 378"/>
        <xdr:cNvCxnSpPr/>
      </xdr:nvCxnSpPr>
      <xdr:spPr>
        <a:xfrm flipV="1">
          <a:off x="1320800" y="12974320"/>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89" name="楕円 388"/>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90"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1" name="楕円 390"/>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2" name="テキスト ボックス 391"/>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93" name="楕円 392"/>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94" name="テキスト ボックス 393"/>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5" name="楕円 394"/>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96" name="テキスト ボックス 395"/>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7" name="楕円 396"/>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398" name="テキスト ボックス 397"/>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とは「人件費」、「扶助費」、「物件費」、「補助費等」、「その他（繰出金等）」の合計である。人件費については、職員数の抑制等により削減が図られており、経常収支比率は低くなっている。その一方で物件費に係る経常収支比率が高くなっており、また繰出金も平均を下回るため、総合的に見れば公債費以外に係る比率は類似団体の平均値を下回っている。　</a:t>
          </a:r>
          <a:endParaRPr lang="ja-JP" altLang="ja-JP" sz="11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年度は経常一般財源等が増額となったため相対的に改善している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年度は経常一般財源等が大</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したため、相対的に悪化</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154432</xdr:rowOff>
    </xdr:to>
    <xdr:cxnSp macro="">
      <xdr:nvCxnSpPr>
        <xdr:cNvPr id="429" name="直線コネクタ 428"/>
        <xdr:cNvCxnSpPr/>
      </xdr:nvCxnSpPr>
      <xdr:spPr>
        <a:xfrm>
          <a:off x="15671800" y="1342237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79</xdr:row>
      <xdr:rowOff>152146</xdr:rowOff>
    </xdr:to>
    <xdr:cxnSp macro="">
      <xdr:nvCxnSpPr>
        <xdr:cNvPr id="432" name="直線コネクタ 431"/>
        <xdr:cNvCxnSpPr/>
      </xdr:nvCxnSpPr>
      <xdr:spPr>
        <a:xfrm flipV="1">
          <a:off x="14782800" y="1342237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79</xdr:row>
      <xdr:rowOff>152146</xdr:rowOff>
    </xdr:to>
    <xdr:cxnSp macro="">
      <xdr:nvCxnSpPr>
        <xdr:cNvPr id="435" name="直線コネクタ 434"/>
        <xdr:cNvCxnSpPr/>
      </xdr:nvCxnSpPr>
      <xdr:spPr>
        <a:xfrm>
          <a:off x="13893800" y="13367513"/>
          <a:ext cx="8890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77</xdr:row>
      <xdr:rowOff>165863</xdr:rowOff>
    </xdr:to>
    <xdr:cxnSp macro="">
      <xdr:nvCxnSpPr>
        <xdr:cNvPr id="438" name="直線コネクタ 437"/>
        <xdr:cNvCxnSpPr/>
      </xdr:nvCxnSpPr>
      <xdr:spPr>
        <a:xfrm>
          <a:off x="13004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8" name="楕円 447"/>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49"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0" name="楕円 449"/>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1" name="テキスト ボックス 450"/>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101346</xdr:rowOff>
    </xdr:from>
    <xdr:to>
      <xdr:col>74</xdr:col>
      <xdr:colOff>31750</xdr:colOff>
      <xdr:row>80</xdr:row>
      <xdr:rowOff>31496</xdr:rowOff>
    </xdr:to>
    <xdr:sp macro="" textlink="">
      <xdr:nvSpPr>
        <xdr:cNvPr id="452" name="楕円 451"/>
        <xdr:cNvSpPr/>
      </xdr:nvSpPr>
      <xdr:spPr>
        <a:xfrm>
          <a:off x="14732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16273</xdr:rowOff>
    </xdr:from>
    <xdr:ext cx="762000" cy="259045"/>
    <xdr:sp macro="" textlink="">
      <xdr:nvSpPr>
        <xdr:cNvPr id="453" name="テキスト ボックス 452"/>
        <xdr:cNvSpPr txBox="1"/>
      </xdr:nvSpPr>
      <xdr:spPr>
        <a:xfrm>
          <a:off x="14401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4" name="楕円 453"/>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5" name="テキスト ボックス 454"/>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56" name="楕円 455"/>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57" name="テキスト ボックス 456"/>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6049</xdr:rowOff>
    </xdr:from>
    <xdr:to>
      <xdr:col>29</xdr:col>
      <xdr:colOff>127000</xdr:colOff>
      <xdr:row>20</xdr:row>
      <xdr:rowOff>7910</xdr:rowOff>
    </xdr:to>
    <xdr:cxnSp macro="">
      <xdr:nvCxnSpPr>
        <xdr:cNvPr id="52" name="直線コネクタ 51"/>
        <xdr:cNvCxnSpPr/>
      </xdr:nvCxnSpPr>
      <xdr:spPr bwMode="auto">
        <a:xfrm flipV="1">
          <a:off x="5003800" y="3482674"/>
          <a:ext cx="6477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7910</xdr:rowOff>
    </xdr:from>
    <xdr:to>
      <xdr:col>26</xdr:col>
      <xdr:colOff>50800</xdr:colOff>
      <xdr:row>20</xdr:row>
      <xdr:rowOff>16075</xdr:rowOff>
    </xdr:to>
    <xdr:cxnSp macro="">
      <xdr:nvCxnSpPr>
        <xdr:cNvPr id="55" name="直線コネクタ 54"/>
        <xdr:cNvCxnSpPr/>
      </xdr:nvCxnSpPr>
      <xdr:spPr bwMode="auto">
        <a:xfrm flipV="1">
          <a:off x="4305300" y="3484535"/>
          <a:ext cx="698500" cy="8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16075</xdr:rowOff>
    </xdr:from>
    <xdr:to>
      <xdr:col>22</xdr:col>
      <xdr:colOff>114300</xdr:colOff>
      <xdr:row>20</xdr:row>
      <xdr:rowOff>21087</xdr:rowOff>
    </xdr:to>
    <xdr:cxnSp macro="">
      <xdr:nvCxnSpPr>
        <xdr:cNvPr id="58" name="直線コネクタ 57"/>
        <xdr:cNvCxnSpPr/>
      </xdr:nvCxnSpPr>
      <xdr:spPr bwMode="auto">
        <a:xfrm flipV="1">
          <a:off x="3606800" y="3492700"/>
          <a:ext cx="698500" cy="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20451</xdr:rowOff>
    </xdr:from>
    <xdr:to>
      <xdr:col>18</xdr:col>
      <xdr:colOff>177800</xdr:colOff>
      <xdr:row>20</xdr:row>
      <xdr:rowOff>21087</xdr:rowOff>
    </xdr:to>
    <xdr:cxnSp macro="">
      <xdr:nvCxnSpPr>
        <xdr:cNvPr id="61" name="直線コネクタ 60"/>
        <xdr:cNvCxnSpPr/>
      </xdr:nvCxnSpPr>
      <xdr:spPr bwMode="auto">
        <a:xfrm>
          <a:off x="2908300" y="3497076"/>
          <a:ext cx="698500" cy="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126699</xdr:rowOff>
    </xdr:from>
    <xdr:to>
      <xdr:col>29</xdr:col>
      <xdr:colOff>177800</xdr:colOff>
      <xdr:row>20</xdr:row>
      <xdr:rowOff>56849</xdr:rowOff>
    </xdr:to>
    <xdr:sp macro="" textlink="">
      <xdr:nvSpPr>
        <xdr:cNvPr id="71" name="楕円 70"/>
        <xdr:cNvSpPr/>
      </xdr:nvSpPr>
      <xdr:spPr bwMode="auto">
        <a:xfrm>
          <a:off x="5600700" y="343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35276</xdr:rowOff>
    </xdr:from>
    <xdr:ext cx="762000" cy="259045"/>
    <xdr:sp macro="" textlink="">
      <xdr:nvSpPr>
        <xdr:cNvPr id="72" name="人口1人当たり決算額の推移該当値テキスト130"/>
        <xdr:cNvSpPr txBox="1"/>
      </xdr:nvSpPr>
      <xdr:spPr>
        <a:xfrm>
          <a:off x="5740400" y="334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128560</xdr:rowOff>
    </xdr:from>
    <xdr:to>
      <xdr:col>26</xdr:col>
      <xdr:colOff>101600</xdr:colOff>
      <xdr:row>20</xdr:row>
      <xdr:rowOff>58710</xdr:rowOff>
    </xdr:to>
    <xdr:sp macro="" textlink="">
      <xdr:nvSpPr>
        <xdr:cNvPr id="73" name="楕円 72"/>
        <xdr:cNvSpPr/>
      </xdr:nvSpPr>
      <xdr:spPr bwMode="auto">
        <a:xfrm>
          <a:off x="4953000" y="343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43487</xdr:rowOff>
    </xdr:from>
    <xdr:ext cx="736600" cy="259045"/>
    <xdr:sp macro="" textlink="">
      <xdr:nvSpPr>
        <xdr:cNvPr id="74" name="テキスト ボックス 73"/>
        <xdr:cNvSpPr txBox="1"/>
      </xdr:nvSpPr>
      <xdr:spPr>
        <a:xfrm>
          <a:off x="4622800" y="3520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136725</xdr:rowOff>
    </xdr:from>
    <xdr:to>
      <xdr:col>22</xdr:col>
      <xdr:colOff>165100</xdr:colOff>
      <xdr:row>20</xdr:row>
      <xdr:rowOff>66875</xdr:rowOff>
    </xdr:to>
    <xdr:sp macro="" textlink="">
      <xdr:nvSpPr>
        <xdr:cNvPr id="75" name="楕円 74"/>
        <xdr:cNvSpPr/>
      </xdr:nvSpPr>
      <xdr:spPr bwMode="auto">
        <a:xfrm>
          <a:off x="4254500" y="344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51652</xdr:rowOff>
    </xdr:from>
    <xdr:ext cx="762000" cy="259045"/>
    <xdr:sp macro="" textlink="">
      <xdr:nvSpPr>
        <xdr:cNvPr id="76" name="テキスト ボックス 75"/>
        <xdr:cNvSpPr txBox="1"/>
      </xdr:nvSpPr>
      <xdr:spPr>
        <a:xfrm>
          <a:off x="3924300" y="35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141737</xdr:rowOff>
    </xdr:from>
    <xdr:to>
      <xdr:col>19</xdr:col>
      <xdr:colOff>38100</xdr:colOff>
      <xdr:row>20</xdr:row>
      <xdr:rowOff>71887</xdr:rowOff>
    </xdr:to>
    <xdr:sp macro="" textlink="">
      <xdr:nvSpPr>
        <xdr:cNvPr id="77" name="楕円 76"/>
        <xdr:cNvSpPr/>
      </xdr:nvSpPr>
      <xdr:spPr bwMode="auto">
        <a:xfrm>
          <a:off x="3556000" y="344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56664</xdr:rowOff>
    </xdr:from>
    <xdr:ext cx="762000" cy="259045"/>
    <xdr:sp macro="" textlink="">
      <xdr:nvSpPr>
        <xdr:cNvPr id="78" name="テキスト ボックス 77"/>
        <xdr:cNvSpPr txBox="1"/>
      </xdr:nvSpPr>
      <xdr:spPr>
        <a:xfrm>
          <a:off x="3225800" y="353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141101</xdr:rowOff>
    </xdr:from>
    <xdr:to>
      <xdr:col>15</xdr:col>
      <xdr:colOff>101600</xdr:colOff>
      <xdr:row>20</xdr:row>
      <xdr:rowOff>71251</xdr:rowOff>
    </xdr:to>
    <xdr:sp macro="" textlink="">
      <xdr:nvSpPr>
        <xdr:cNvPr id="79" name="楕円 78"/>
        <xdr:cNvSpPr/>
      </xdr:nvSpPr>
      <xdr:spPr bwMode="auto">
        <a:xfrm>
          <a:off x="2857500" y="3446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56028</xdr:rowOff>
    </xdr:from>
    <xdr:ext cx="762000" cy="259045"/>
    <xdr:sp macro="" textlink="">
      <xdr:nvSpPr>
        <xdr:cNvPr id="80" name="テキスト ボックス 79"/>
        <xdr:cNvSpPr txBox="1"/>
      </xdr:nvSpPr>
      <xdr:spPr>
        <a:xfrm>
          <a:off x="2527300" y="353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147280</xdr:rowOff>
    </xdr:from>
    <xdr:to>
      <xdr:col>29</xdr:col>
      <xdr:colOff>127000</xdr:colOff>
      <xdr:row>37</xdr:row>
      <xdr:rowOff>160963</xdr:rowOff>
    </xdr:to>
    <xdr:cxnSp macro="">
      <xdr:nvCxnSpPr>
        <xdr:cNvPr id="115" name="直線コネクタ 114"/>
        <xdr:cNvCxnSpPr/>
      </xdr:nvCxnSpPr>
      <xdr:spPr bwMode="auto">
        <a:xfrm flipV="1">
          <a:off x="5003800" y="7271980"/>
          <a:ext cx="6477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160963</xdr:rowOff>
    </xdr:from>
    <xdr:to>
      <xdr:col>26</xdr:col>
      <xdr:colOff>50800</xdr:colOff>
      <xdr:row>37</xdr:row>
      <xdr:rowOff>190159</xdr:rowOff>
    </xdr:to>
    <xdr:cxnSp macro="">
      <xdr:nvCxnSpPr>
        <xdr:cNvPr id="118" name="直線コネクタ 117"/>
        <xdr:cNvCxnSpPr/>
      </xdr:nvCxnSpPr>
      <xdr:spPr bwMode="auto">
        <a:xfrm flipV="1">
          <a:off x="4305300" y="7285663"/>
          <a:ext cx="698500" cy="29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178631</xdr:rowOff>
    </xdr:from>
    <xdr:to>
      <xdr:col>22</xdr:col>
      <xdr:colOff>114300</xdr:colOff>
      <xdr:row>37</xdr:row>
      <xdr:rowOff>190159</xdr:rowOff>
    </xdr:to>
    <xdr:cxnSp macro="">
      <xdr:nvCxnSpPr>
        <xdr:cNvPr id="121" name="直線コネクタ 120"/>
        <xdr:cNvCxnSpPr/>
      </xdr:nvCxnSpPr>
      <xdr:spPr bwMode="auto">
        <a:xfrm>
          <a:off x="3606800" y="7303331"/>
          <a:ext cx="698500" cy="1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37683</xdr:rowOff>
    </xdr:from>
    <xdr:to>
      <xdr:col>18</xdr:col>
      <xdr:colOff>177800</xdr:colOff>
      <xdr:row>37</xdr:row>
      <xdr:rowOff>178631</xdr:rowOff>
    </xdr:to>
    <xdr:cxnSp macro="">
      <xdr:nvCxnSpPr>
        <xdr:cNvPr id="124" name="直線コネクタ 123"/>
        <xdr:cNvCxnSpPr/>
      </xdr:nvCxnSpPr>
      <xdr:spPr bwMode="auto">
        <a:xfrm>
          <a:off x="2908300" y="7162383"/>
          <a:ext cx="698500" cy="140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96480</xdr:rowOff>
    </xdr:from>
    <xdr:to>
      <xdr:col>29</xdr:col>
      <xdr:colOff>177800</xdr:colOff>
      <xdr:row>37</xdr:row>
      <xdr:rowOff>198080</xdr:rowOff>
    </xdr:to>
    <xdr:sp macro="" textlink="">
      <xdr:nvSpPr>
        <xdr:cNvPr id="134" name="楕円 133"/>
        <xdr:cNvSpPr/>
      </xdr:nvSpPr>
      <xdr:spPr bwMode="auto">
        <a:xfrm>
          <a:off x="5600700" y="722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68557</xdr:rowOff>
    </xdr:from>
    <xdr:ext cx="762000" cy="259045"/>
    <xdr:sp macro="" textlink="">
      <xdr:nvSpPr>
        <xdr:cNvPr id="135" name="人口1人当たり決算額の推移該当値テキスト445"/>
        <xdr:cNvSpPr txBox="1"/>
      </xdr:nvSpPr>
      <xdr:spPr>
        <a:xfrm>
          <a:off x="5740400" y="719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110163</xdr:rowOff>
    </xdr:from>
    <xdr:to>
      <xdr:col>26</xdr:col>
      <xdr:colOff>101600</xdr:colOff>
      <xdr:row>37</xdr:row>
      <xdr:rowOff>211763</xdr:rowOff>
    </xdr:to>
    <xdr:sp macro="" textlink="">
      <xdr:nvSpPr>
        <xdr:cNvPr id="136" name="楕円 135"/>
        <xdr:cNvSpPr/>
      </xdr:nvSpPr>
      <xdr:spPr bwMode="auto">
        <a:xfrm>
          <a:off x="4953000" y="723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196540</xdr:rowOff>
    </xdr:from>
    <xdr:ext cx="736600" cy="259045"/>
    <xdr:sp macro="" textlink="">
      <xdr:nvSpPr>
        <xdr:cNvPr id="137" name="テキスト ボックス 136"/>
        <xdr:cNvSpPr txBox="1"/>
      </xdr:nvSpPr>
      <xdr:spPr>
        <a:xfrm>
          <a:off x="4622800" y="732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139359</xdr:rowOff>
    </xdr:from>
    <xdr:to>
      <xdr:col>22</xdr:col>
      <xdr:colOff>165100</xdr:colOff>
      <xdr:row>37</xdr:row>
      <xdr:rowOff>240959</xdr:rowOff>
    </xdr:to>
    <xdr:sp macro="" textlink="">
      <xdr:nvSpPr>
        <xdr:cNvPr id="138" name="楕円 137"/>
        <xdr:cNvSpPr/>
      </xdr:nvSpPr>
      <xdr:spPr bwMode="auto">
        <a:xfrm>
          <a:off x="4254500" y="7264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225736</xdr:rowOff>
    </xdr:from>
    <xdr:ext cx="762000" cy="259045"/>
    <xdr:sp macro="" textlink="">
      <xdr:nvSpPr>
        <xdr:cNvPr id="139" name="テキスト ボックス 138"/>
        <xdr:cNvSpPr txBox="1"/>
      </xdr:nvSpPr>
      <xdr:spPr>
        <a:xfrm>
          <a:off x="3924300" y="735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127831</xdr:rowOff>
    </xdr:from>
    <xdr:to>
      <xdr:col>19</xdr:col>
      <xdr:colOff>38100</xdr:colOff>
      <xdr:row>37</xdr:row>
      <xdr:rowOff>229431</xdr:rowOff>
    </xdr:to>
    <xdr:sp macro="" textlink="">
      <xdr:nvSpPr>
        <xdr:cNvPr id="140" name="楕円 139"/>
        <xdr:cNvSpPr/>
      </xdr:nvSpPr>
      <xdr:spPr bwMode="auto">
        <a:xfrm>
          <a:off x="3556000" y="725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214208</xdr:rowOff>
    </xdr:from>
    <xdr:ext cx="762000" cy="259045"/>
    <xdr:sp macro="" textlink="">
      <xdr:nvSpPr>
        <xdr:cNvPr id="141" name="テキスト ボックス 140"/>
        <xdr:cNvSpPr txBox="1"/>
      </xdr:nvSpPr>
      <xdr:spPr>
        <a:xfrm>
          <a:off x="3225800" y="73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158333</xdr:rowOff>
    </xdr:from>
    <xdr:to>
      <xdr:col>15</xdr:col>
      <xdr:colOff>101600</xdr:colOff>
      <xdr:row>37</xdr:row>
      <xdr:rowOff>88483</xdr:rowOff>
    </xdr:to>
    <xdr:sp macro="" textlink="">
      <xdr:nvSpPr>
        <xdr:cNvPr id="142" name="楕円 141"/>
        <xdr:cNvSpPr/>
      </xdr:nvSpPr>
      <xdr:spPr bwMode="auto">
        <a:xfrm>
          <a:off x="2857500" y="7111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73260</xdr:rowOff>
    </xdr:from>
    <xdr:ext cx="762000" cy="259045"/>
    <xdr:sp macro="" textlink="">
      <xdr:nvSpPr>
        <xdr:cNvPr id="143" name="テキスト ボックス 142"/>
        <xdr:cNvSpPr txBox="1"/>
      </xdr:nvSpPr>
      <xdr:spPr>
        <a:xfrm>
          <a:off x="2527300" y="719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34,622
34,205
9.13
13,356,890
12,777,856
541,055
6,798,008
9,145,662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108022</xdr:rowOff>
    </xdr:from>
    <xdr:to>
      <xdr:col>24</xdr:col>
      <xdr:colOff>63500</xdr:colOff>
      <xdr:row>37</xdr:row>
      <xdr:rowOff>116954</xdr:rowOff>
    </xdr:to>
    <xdr:cxnSp macro="">
      <xdr:nvCxnSpPr>
        <xdr:cNvPr id="63" name="直線コネクタ 62"/>
        <xdr:cNvCxnSpPr/>
      </xdr:nvCxnSpPr>
      <xdr:spPr>
        <a:xfrm flipV="1">
          <a:off x="3797300" y="6451672"/>
          <a:ext cx="8382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106880</xdr:rowOff>
    </xdr:from>
    <xdr:to>
      <xdr:col>19</xdr:col>
      <xdr:colOff>177800</xdr:colOff>
      <xdr:row>37</xdr:row>
      <xdr:rowOff>116954</xdr:rowOff>
    </xdr:to>
    <xdr:cxnSp macro="">
      <xdr:nvCxnSpPr>
        <xdr:cNvPr id="66" name="直線コネクタ 65"/>
        <xdr:cNvCxnSpPr/>
      </xdr:nvCxnSpPr>
      <xdr:spPr>
        <a:xfrm>
          <a:off x="2908300" y="6450530"/>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100871</xdr:rowOff>
    </xdr:from>
    <xdr:to>
      <xdr:col>15</xdr:col>
      <xdr:colOff>50800</xdr:colOff>
      <xdr:row>37</xdr:row>
      <xdr:rowOff>106880</xdr:rowOff>
    </xdr:to>
    <xdr:cxnSp macro="">
      <xdr:nvCxnSpPr>
        <xdr:cNvPr id="69" name="直線コネクタ 68"/>
        <xdr:cNvCxnSpPr/>
      </xdr:nvCxnSpPr>
      <xdr:spPr>
        <a:xfrm>
          <a:off x="2019300" y="6444521"/>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100871</xdr:rowOff>
    </xdr:from>
    <xdr:to>
      <xdr:col>10</xdr:col>
      <xdr:colOff>114300</xdr:colOff>
      <xdr:row>37</xdr:row>
      <xdr:rowOff>103320</xdr:rowOff>
    </xdr:to>
    <xdr:cxnSp macro="">
      <xdr:nvCxnSpPr>
        <xdr:cNvPr id="72" name="直線コネクタ 71"/>
        <xdr:cNvCxnSpPr/>
      </xdr:nvCxnSpPr>
      <xdr:spPr>
        <a:xfrm flipV="1">
          <a:off x="1130300" y="6444521"/>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57222</xdr:rowOff>
    </xdr:from>
    <xdr:to>
      <xdr:col>24</xdr:col>
      <xdr:colOff>114300</xdr:colOff>
      <xdr:row>37</xdr:row>
      <xdr:rowOff>158823</xdr:rowOff>
    </xdr:to>
    <xdr:sp macro="" textlink="">
      <xdr:nvSpPr>
        <xdr:cNvPr id="82" name="楕円 81"/>
        <xdr:cNvSpPr/>
      </xdr:nvSpPr>
      <xdr:spPr>
        <a:xfrm>
          <a:off x="4584700" y="64008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143599</xdr:rowOff>
    </xdr:from>
    <xdr:ext cx="534377" cy="259045"/>
    <xdr:sp macro="" textlink="">
      <xdr:nvSpPr>
        <xdr:cNvPr id="83" name="人件費該当値テキスト"/>
        <xdr:cNvSpPr txBox="1"/>
      </xdr:nvSpPr>
      <xdr:spPr>
        <a:xfrm>
          <a:off x="4686300" y="631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66154</xdr:rowOff>
    </xdr:from>
    <xdr:to>
      <xdr:col>20</xdr:col>
      <xdr:colOff>38100</xdr:colOff>
      <xdr:row>37</xdr:row>
      <xdr:rowOff>167754</xdr:rowOff>
    </xdr:to>
    <xdr:sp macro="" textlink="">
      <xdr:nvSpPr>
        <xdr:cNvPr id="84" name="楕円 83"/>
        <xdr:cNvSpPr/>
      </xdr:nvSpPr>
      <xdr:spPr>
        <a:xfrm>
          <a:off x="3746500" y="64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158881</xdr:rowOff>
    </xdr:from>
    <xdr:ext cx="534377" cy="259045"/>
    <xdr:sp macro="" textlink="">
      <xdr:nvSpPr>
        <xdr:cNvPr id="85" name="テキスト ボックス 84"/>
        <xdr:cNvSpPr txBox="1"/>
      </xdr:nvSpPr>
      <xdr:spPr>
        <a:xfrm>
          <a:off x="3530111" y="650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56080</xdr:rowOff>
    </xdr:from>
    <xdr:to>
      <xdr:col>15</xdr:col>
      <xdr:colOff>101600</xdr:colOff>
      <xdr:row>37</xdr:row>
      <xdr:rowOff>157680</xdr:rowOff>
    </xdr:to>
    <xdr:sp macro="" textlink="">
      <xdr:nvSpPr>
        <xdr:cNvPr id="86" name="楕円 85"/>
        <xdr:cNvSpPr/>
      </xdr:nvSpPr>
      <xdr:spPr>
        <a:xfrm>
          <a:off x="2857500" y="63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148807</xdr:rowOff>
    </xdr:from>
    <xdr:ext cx="534377" cy="259045"/>
    <xdr:sp macro="" textlink="">
      <xdr:nvSpPr>
        <xdr:cNvPr id="87" name="テキスト ボックス 86"/>
        <xdr:cNvSpPr txBox="1"/>
      </xdr:nvSpPr>
      <xdr:spPr>
        <a:xfrm>
          <a:off x="2641111" y="64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50071</xdr:rowOff>
    </xdr:from>
    <xdr:to>
      <xdr:col>10</xdr:col>
      <xdr:colOff>165100</xdr:colOff>
      <xdr:row>37</xdr:row>
      <xdr:rowOff>151671</xdr:rowOff>
    </xdr:to>
    <xdr:sp macro="" textlink="">
      <xdr:nvSpPr>
        <xdr:cNvPr id="88" name="楕円 87"/>
        <xdr:cNvSpPr/>
      </xdr:nvSpPr>
      <xdr:spPr>
        <a:xfrm>
          <a:off x="1968500" y="63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142798</xdr:rowOff>
    </xdr:from>
    <xdr:ext cx="534377" cy="259045"/>
    <xdr:sp macro="" textlink="">
      <xdr:nvSpPr>
        <xdr:cNvPr id="89" name="テキスト ボックス 88"/>
        <xdr:cNvSpPr txBox="1"/>
      </xdr:nvSpPr>
      <xdr:spPr>
        <a:xfrm>
          <a:off x="1752111" y="648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52520</xdr:rowOff>
    </xdr:from>
    <xdr:to>
      <xdr:col>6</xdr:col>
      <xdr:colOff>38100</xdr:colOff>
      <xdr:row>37</xdr:row>
      <xdr:rowOff>154120</xdr:rowOff>
    </xdr:to>
    <xdr:sp macro="" textlink="">
      <xdr:nvSpPr>
        <xdr:cNvPr id="90" name="楕円 89"/>
        <xdr:cNvSpPr/>
      </xdr:nvSpPr>
      <xdr:spPr>
        <a:xfrm>
          <a:off x="1079500" y="63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145247</xdr:rowOff>
    </xdr:from>
    <xdr:ext cx="534377" cy="259045"/>
    <xdr:sp macro="" textlink="">
      <xdr:nvSpPr>
        <xdr:cNvPr id="91" name="テキスト ボックス 90"/>
        <xdr:cNvSpPr txBox="1"/>
      </xdr:nvSpPr>
      <xdr:spPr>
        <a:xfrm>
          <a:off x="863111" y="648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84375</xdr:rowOff>
    </xdr:from>
    <xdr:to>
      <xdr:col>24</xdr:col>
      <xdr:colOff>63500</xdr:colOff>
      <xdr:row>58</xdr:row>
      <xdr:rowOff>86577</xdr:rowOff>
    </xdr:to>
    <xdr:cxnSp macro="">
      <xdr:nvCxnSpPr>
        <xdr:cNvPr id="122" name="直線コネクタ 121"/>
        <xdr:cNvCxnSpPr/>
      </xdr:nvCxnSpPr>
      <xdr:spPr>
        <a:xfrm flipV="1">
          <a:off x="3797300" y="10028475"/>
          <a:ext cx="8382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86577</xdr:rowOff>
    </xdr:from>
    <xdr:to>
      <xdr:col>19</xdr:col>
      <xdr:colOff>177800</xdr:colOff>
      <xdr:row>58</xdr:row>
      <xdr:rowOff>90126</xdr:rowOff>
    </xdr:to>
    <xdr:cxnSp macro="">
      <xdr:nvCxnSpPr>
        <xdr:cNvPr id="125" name="直線コネクタ 124"/>
        <xdr:cNvCxnSpPr/>
      </xdr:nvCxnSpPr>
      <xdr:spPr>
        <a:xfrm flipV="1">
          <a:off x="2908300" y="10030677"/>
          <a:ext cx="889000" cy="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90126</xdr:rowOff>
    </xdr:from>
    <xdr:to>
      <xdr:col>15</xdr:col>
      <xdr:colOff>50800</xdr:colOff>
      <xdr:row>58</xdr:row>
      <xdr:rowOff>94013</xdr:rowOff>
    </xdr:to>
    <xdr:cxnSp macro="">
      <xdr:nvCxnSpPr>
        <xdr:cNvPr id="128" name="直線コネクタ 127"/>
        <xdr:cNvCxnSpPr/>
      </xdr:nvCxnSpPr>
      <xdr:spPr>
        <a:xfrm flipV="1">
          <a:off x="2019300" y="10034226"/>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94013</xdr:rowOff>
    </xdr:from>
    <xdr:to>
      <xdr:col>10</xdr:col>
      <xdr:colOff>114300</xdr:colOff>
      <xdr:row>58</xdr:row>
      <xdr:rowOff>108467</xdr:rowOff>
    </xdr:to>
    <xdr:cxnSp macro="">
      <xdr:nvCxnSpPr>
        <xdr:cNvPr id="131" name="直線コネクタ 130"/>
        <xdr:cNvCxnSpPr/>
      </xdr:nvCxnSpPr>
      <xdr:spPr>
        <a:xfrm flipV="1">
          <a:off x="1130300" y="10038113"/>
          <a:ext cx="889000" cy="1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33575</xdr:rowOff>
    </xdr:from>
    <xdr:to>
      <xdr:col>24</xdr:col>
      <xdr:colOff>114300</xdr:colOff>
      <xdr:row>58</xdr:row>
      <xdr:rowOff>135175</xdr:rowOff>
    </xdr:to>
    <xdr:sp macro="" textlink="">
      <xdr:nvSpPr>
        <xdr:cNvPr id="141" name="楕円 140"/>
        <xdr:cNvSpPr/>
      </xdr:nvSpPr>
      <xdr:spPr>
        <a:xfrm>
          <a:off x="4584700" y="99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168988</xdr:rowOff>
    </xdr:from>
    <xdr:ext cx="534377" cy="259045"/>
    <xdr:sp macro="" textlink="">
      <xdr:nvSpPr>
        <xdr:cNvPr id="142" name="物件費該当値テキスト"/>
        <xdr:cNvSpPr txBox="1"/>
      </xdr:nvSpPr>
      <xdr:spPr>
        <a:xfrm>
          <a:off x="4686300" y="99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35777</xdr:rowOff>
    </xdr:from>
    <xdr:to>
      <xdr:col>20</xdr:col>
      <xdr:colOff>38100</xdr:colOff>
      <xdr:row>58</xdr:row>
      <xdr:rowOff>137377</xdr:rowOff>
    </xdr:to>
    <xdr:sp macro="" textlink="">
      <xdr:nvSpPr>
        <xdr:cNvPr id="143" name="楕円 142"/>
        <xdr:cNvSpPr/>
      </xdr:nvSpPr>
      <xdr:spPr>
        <a:xfrm>
          <a:off x="3746500" y="997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128504</xdr:rowOff>
    </xdr:from>
    <xdr:ext cx="534377" cy="259045"/>
    <xdr:sp macro="" textlink="">
      <xdr:nvSpPr>
        <xdr:cNvPr id="144" name="テキスト ボックス 143"/>
        <xdr:cNvSpPr txBox="1"/>
      </xdr:nvSpPr>
      <xdr:spPr>
        <a:xfrm>
          <a:off x="3530111" y="1007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39326</xdr:rowOff>
    </xdr:from>
    <xdr:to>
      <xdr:col>15</xdr:col>
      <xdr:colOff>101600</xdr:colOff>
      <xdr:row>58</xdr:row>
      <xdr:rowOff>140926</xdr:rowOff>
    </xdr:to>
    <xdr:sp macro="" textlink="">
      <xdr:nvSpPr>
        <xdr:cNvPr id="145" name="楕円 144"/>
        <xdr:cNvSpPr/>
      </xdr:nvSpPr>
      <xdr:spPr>
        <a:xfrm>
          <a:off x="2857500" y="99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132053</xdr:rowOff>
    </xdr:from>
    <xdr:ext cx="534377" cy="259045"/>
    <xdr:sp macro="" textlink="">
      <xdr:nvSpPr>
        <xdr:cNvPr id="146" name="テキスト ボックス 145"/>
        <xdr:cNvSpPr txBox="1"/>
      </xdr:nvSpPr>
      <xdr:spPr>
        <a:xfrm>
          <a:off x="2641111" y="1007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43213</xdr:rowOff>
    </xdr:from>
    <xdr:to>
      <xdr:col>10</xdr:col>
      <xdr:colOff>165100</xdr:colOff>
      <xdr:row>58</xdr:row>
      <xdr:rowOff>144813</xdr:rowOff>
    </xdr:to>
    <xdr:sp macro="" textlink="">
      <xdr:nvSpPr>
        <xdr:cNvPr id="147" name="楕円 146"/>
        <xdr:cNvSpPr/>
      </xdr:nvSpPr>
      <xdr:spPr>
        <a:xfrm>
          <a:off x="1968500" y="99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161340</xdr:rowOff>
    </xdr:from>
    <xdr:ext cx="534377" cy="259045"/>
    <xdr:sp macro="" textlink="">
      <xdr:nvSpPr>
        <xdr:cNvPr id="148" name="テキスト ボックス 147"/>
        <xdr:cNvSpPr txBox="1"/>
      </xdr:nvSpPr>
      <xdr:spPr>
        <a:xfrm>
          <a:off x="1752111" y="97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57667</xdr:rowOff>
    </xdr:from>
    <xdr:to>
      <xdr:col>6</xdr:col>
      <xdr:colOff>38100</xdr:colOff>
      <xdr:row>58</xdr:row>
      <xdr:rowOff>159267</xdr:rowOff>
    </xdr:to>
    <xdr:sp macro="" textlink="">
      <xdr:nvSpPr>
        <xdr:cNvPr id="149" name="楕円 148"/>
        <xdr:cNvSpPr/>
      </xdr:nvSpPr>
      <xdr:spPr>
        <a:xfrm>
          <a:off x="1079500" y="100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150394</xdr:rowOff>
    </xdr:from>
    <xdr:ext cx="534377" cy="259045"/>
    <xdr:sp macro="" textlink="">
      <xdr:nvSpPr>
        <xdr:cNvPr id="150" name="テキスト ボックス 149"/>
        <xdr:cNvSpPr txBox="1"/>
      </xdr:nvSpPr>
      <xdr:spPr>
        <a:xfrm>
          <a:off x="863111" y="1009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74397</xdr:rowOff>
    </xdr:from>
    <xdr:to>
      <xdr:col>24</xdr:col>
      <xdr:colOff>63500</xdr:colOff>
      <xdr:row>78</xdr:row>
      <xdr:rowOff>148540</xdr:rowOff>
    </xdr:to>
    <xdr:cxnSp macro="">
      <xdr:nvCxnSpPr>
        <xdr:cNvPr id="179" name="直線コネクタ 178"/>
        <xdr:cNvCxnSpPr/>
      </xdr:nvCxnSpPr>
      <xdr:spPr>
        <a:xfrm flipV="1">
          <a:off x="3797300" y="13276047"/>
          <a:ext cx="838200" cy="2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139395</xdr:rowOff>
    </xdr:from>
    <xdr:to>
      <xdr:col>19</xdr:col>
      <xdr:colOff>177800</xdr:colOff>
      <xdr:row>78</xdr:row>
      <xdr:rowOff>148540</xdr:rowOff>
    </xdr:to>
    <xdr:cxnSp macro="">
      <xdr:nvCxnSpPr>
        <xdr:cNvPr id="182" name="直線コネクタ 181"/>
        <xdr:cNvCxnSpPr/>
      </xdr:nvCxnSpPr>
      <xdr:spPr>
        <a:xfrm>
          <a:off x="2908300" y="13512495"/>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127127</xdr:rowOff>
    </xdr:from>
    <xdr:to>
      <xdr:col>15</xdr:col>
      <xdr:colOff>50800</xdr:colOff>
      <xdr:row>78</xdr:row>
      <xdr:rowOff>139395</xdr:rowOff>
    </xdr:to>
    <xdr:cxnSp macro="">
      <xdr:nvCxnSpPr>
        <xdr:cNvPr id="185" name="直線コネクタ 184"/>
        <xdr:cNvCxnSpPr/>
      </xdr:nvCxnSpPr>
      <xdr:spPr>
        <a:xfrm>
          <a:off x="2019300" y="13500227"/>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120726</xdr:rowOff>
    </xdr:from>
    <xdr:to>
      <xdr:col>10</xdr:col>
      <xdr:colOff>114300</xdr:colOff>
      <xdr:row>78</xdr:row>
      <xdr:rowOff>127127</xdr:rowOff>
    </xdr:to>
    <xdr:cxnSp macro="">
      <xdr:nvCxnSpPr>
        <xdr:cNvPr id="188" name="直線コネクタ 187"/>
        <xdr:cNvCxnSpPr/>
      </xdr:nvCxnSpPr>
      <xdr:spPr>
        <a:xfrm>
          <a:off x="1130300" y="1349382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23597</xdr:rowOff>
    </xdr:from>
    <xdr:to>
      <xdr:col>24</xdr:col>
      <xdr:colOff>114300</xdr:colOff>
      <xdr:row>77</xdr:row>
      <xdr:rowOff>125197</xdr:rowOff>
    </xdr:to>
    <xdr:sp macro="" textlink="">
      <xdr:nvSpPr>
        <xdr:cNvPr id="198" name="楕円 197"/>
        <xdr:cNvSpPr/>
      </xdr:nvSpPr>
      <xdr:spPr>
        <a:xfrm>
          <a:off x="4584700" y="132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46474</xdr:rowOff>
    </xdr:from>
    <xdr:ext cx="469744" cy="259045"/>
    <xdr:sp macro="" textlink="">
      <xdr:nvSpPr>
        <xdr:cNvPr id="199" name="維持補修費該当値テキスト"/>
        <xdr:cNvSpPr txBox="1"/>
      </xdr:nvSpPr>
      <xdr:spPr>
        <a:xfrm>
          <a:off x="4686300" y="130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97740</xdr:rowOff>
    </xdr:from>
    <xdr:to>
      <xdr:col>20</xdr:col>
      <xdr:colOff>38100</xdr:colOff>
      <xdr:row>79</xdr:row>
      <xdr:rowOff>27890</xdr:rowOff>
    </xdr:to>
    <xdr:sp macro="" textlink="">
      <xdr:nvSpPr>
        <xdr:cNvPr id="200" name="楕円 199"/>
        <xdr:cNvSpPr/>
      </xdr:nvSpPr>
      <xdr:spPr>
        <a:xfrm>
          <a:off x="3746500" y="134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19017</xdr:rowOff>
    </xdr:from>
    <xdr:ext cx="378565" cy="259045"/>
    <xdr:sp macro="" textlink="">
      <xdr:nvSpPr>
        <xdr:cNvPr id="201" name="テキスト ボックス 200"/>
        <xdr:cNvSpPr txBox="1"/>
      </xdr:nvSpPr>
      <xdr:spPr>
        <a:xfrm>
          <a:off x="3608017"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88595</xdr:rowOff>
    </xdr:from>
    <xdr:to>
      <xdr:col>15</xdr:col>
      <xdr:colOff>101600</xdr:colOff>
      <xdr:row>79</xdr:row>
      <xdr:rowOff>18745</xdr:rowOff>
    </xdr:to>
    <xdr:sp macro="" textlink="">
      <xdr:nvSpPr>
        <xdr:cNvPr id="202" name="楕円 201"/>
        <xdr:cNvSpPr/>
      </xdr:nvSpPr>
      <xdr:spPr>
        <a:xfrm>
          <a:off x="2857500" y="134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9872</xdr:rowOff>
    </xdr:from>
    <xdr:ext cx="469744" cy="259045"/>
    <xdr:sp macro="" textlink="">
      <xdr:nvSpPr>
        <xdr:cNvPr id="203" name="テキスト ボックス 202"/>
        <xdr:cNvSpPr txBox="1"/>
      </xdr:nvSpPr>
      <xdr:spPr>
        <a:xfrm>
          <a:off x="2673428" y="1355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76327</xdr:rowOff>
    </xdr:from>
    <xdr:to>
      <xdr:col>10</xdr:col>
      <xdr:colOff>165100</xdr:colOff>
      <xdr:row>79</xdr:row>
      <xdr:rowOff>6477</xdr:rowOff>
    </xdr:to>
    <xdr:sp macro="" textlink="">
      <xdr:nvSpPr>
        <xdr:cNvPr id="204" name="楕円 203"/>
        <xdr:cNvSpPr/>
      </xdr:nvSpPr>
      <xdr:spPr>
        <a:xfrm>
          <a:off x="1968500" y="134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169054</xdr:rowOff>
    </xdr:from>
    <xdr:ext cx="469744" cy="259045"/>
    <xdr:sp macro="" textlink="">
      <xdr:nvSpPr>
        <xdr:cNvPr id="205" name="テキスト ボックス 204"/>
        <xdr:cNvSpPr txBox="1"/>
      </xdr:nvSpPr>
      <xdr:spPr>
        <a:xfrm>
          <a:off x="1784428" y="1354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69926</xdr:rowOff>
    </xdr:from>
    <xdr:to>
      <xdr:col>6</xdr:col>
      <xdr:colOff>38100</xdr:colOff>
      <xdr:row>79</xdr:row>
      <xdr:rowOff>76</xdr:rowOff>
    </xdr:to>
    <xdr:sp macro="" textlink="">
      <xdr:nvSpPr>
        <xdr:cNvPr id="206" name="楕円 205"/>
        <xdr:cNvSpPr/>
      </xdr:nvSpPr>
      <xdr:spPr>
        <a:xfrm>
          <a:off x="1079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162653</xdr:rowOff>
    </xdr:from>
    <xdr:ext cx="469744" cy="259045"/>
    <xdr:sp macro="" textlink="">
      <xdr:nvSpPr>
        <xdr:cNvPr id="207" name="テキスト ボックス 206"/>
        <xdr:cNvSpPr txBox="1"/>
      </xdr:nvSpPr>
      <xdr:spPr>
        <a:xfrm>
          <a:off x="895428" y="135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74777</xdr:rowOff>
    </xdr:from>
    <xdr:to>
      <xdr:col>24</xdr:col>
      <xdr:colOff>63500</xdr:colOff>
      <xdr:row>96</xdr:row>
      <xdr:rowOff>86818</xdr:rowOff>
    </xdr:to>
    <xdr:cxnSp macro="">
      <xdr:nvCxnSpPr>
        <xdr:cNvPr id="237" name="直線コネクタ 236"/>
        <xdr:cNvCxnSpPr/>
      </xdr:nvCxnSpPr>
      <xdr:spPr>
        <a:xfrm>
          <a:off x="3797300" y="16533977"/>
          <a:ext cx="838200" cy="1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74777</xdr:rowOff>
    </xdr:from>
    <xdr:to>
      <xdr:col>19</xdr:col>
      <xdr:colOff>177800</xdr:colOff>
      <xdr:row>96</xdr:row>
      <xdr:rowOff>78130</xdr:rowOff>
    </xdr:to>
    <xdr:cxnSp macro="">
      <xdr:nvCxnSpPr>
        <xdr:cNvPr id="240" name="直線コネクタ 239"/>
        <xdr:cNvCxnSpPr/>
      </xdr:nvCxnSpPr>
      <xdr:spPr>
        <a:xfrm flipV="1">
          <a:off x="2908300" y="1653397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78130</xdr:rowOff>
    </xdr:from>
    <xdr:to>
      <xdr:col>15</xdr:col>
      <xdr:colOff>50800</xdr:colOff>
      <xdr:row>96</xdr:row>
      <xdr:rowOff>153645</xdr:rowOff>
    </xdr:to>
    <xdr:cxnSp macro="">
      <xdr:nvCxnSpPr>
        <xdr:cNvPr id="243" name="直線コネクタ 242"/>
        <xdr:cNvCxnSpPr/>
      </xdr:nvCxnSpPr>
      <xdr:spPr>
        <a:xfrm flipV="1">
          <a:off x="2019300" y="16537330"/>
          <a:ext cx="889000" cy="7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153645</xdr:rowOff>
    </xdr:from>
    <xdr:to>
      <xdr:col>10</xdr:col>
      <xdr:colOff>114300</xdr:colOff>
      <xdr:row>97</xdr:row>
      <xdr:rowOff>96189</xdr:rowOff>
    </xdr:to>
    <xdr:cxnSp macro="">
      <xdr:nvCxnSpPr>
        <xdr:cNvPr id="246" name="直線コネクタ 245"/>
        <xdr:cNvCxnSpPr/>
      </xdr:nvCxnSpPr>
      <xdr:spPr>
        <a:xfrm flipV="1">
          <a:off x="1130300" y="16612845"/>
          <a:ext cx="889000" cy="1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36018</xdr:rowOff>
    </xdr:from>
    <xdr:to>
      <xdr:col>24</xdr:col>
      <xdr:colOff>114300</xdr:colOff>
      <xdr:row>96</xdr:row>
      <xdr:rowOff>137618</xdr:rowOff>
    </xdr:to>
    <xdr:sp macro="" textlink="">
      <xdr:nvSpPr>
        <xdr:cNvPr id="256" name="楕円 255"/>
        <xdr:cNvSpPr/>
      </xdr:nvSpPr>
      <xdr:spPr>
        <a:xfrm>
          <a:off x="4584700" y="164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14445</xdr:rowOff>
    </xdr:from>
    <xdr:ext cx="534377" cy="259045"/>
    <xdr:sp macro="" textlink="">
      <xdr:nvSpPr>
        <xdr:cNvPr id="257" name="扶助費該当値テキスト"/>
        <xdr:cNvSpPr txBox="1"/>
      </xdr:nvSpPr>
      <xdr:spPr>
        <a:xfrm>
          <a:off x="4686300" y="1647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23977</xdr:rowOff>
    </xdr:from>
    <xdr:to>
      <xdr:col>20</xdr:col>
      <xdr:colOff>38100</xdr:colOff>
      <xdr:row>96</xdr:row>
      <xdr:rowOff>125577</xdr:rowOff>
    </xdr:to>
    <xdr:sp macro="" textlink="">
      <xdr:nvSpPr>
        <xdr:cNvPr id="258" name="楕円 257"/>
        <xdr:cNvSpPr/>
      </xdr:nvSpPr>
      <xdr:spPr>
        <a:xfrm>
          <a:off x="3746500" y="164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116704</xdr:rowOff>
    </xdr:from>
    <xdr:ext cx="534377" cy="259045"/>
    <xdr:sp macro="" textlink="">
      <xdr:nvSpPr>
        <xdr:cNvPr id="259" name="テキスト ボックス 258"/>
        <xdr:cNvSpPr txBox="1"/>
      </xdr:nvSpPr>
      <xdr:spPr>
        <a:xfrm>
          <a:off x="3530111" y="165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27330</xdr:rowOff>
    </xdr:from>
    <xdr:to>
      <xdr:col>15</xdr:col>
      <xdr:colOff>101600</xdr:colOff>
      <xdr:row>96</xdr:row>
      <xdr:rowOff>128930</xdr:rowOff>
    </xdr:to>
    <xdr:sp macro="" textlink="">
      <xdr:nvSpPr>
        <xdr:cNvPr id="260" name="楕円 259"/>
        <xdr:cNvSpPr/>
      </xdr:nvSpPr>
      <xdr:spPr>
        <a:xfrm>
          <a:off x="2857500" y="164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120057</xdr:rowOff>
    </xdr:from>
    <xdr:ext cx="534377" cy="259045"/>
    <xdr:sp macro="" textlink="">
      <xdr:nvSpPr>
        <xdr:cNvPr id="261" name="テキスト ボックス 260"/>
        <xdr:cNvSpPr txBox="1"/>
      </xdr:nvSpPr>
      <xdr:spPr>
        <a:xfrm>
          <a:off x="2641111" y="165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102845</xdr:rowOff>
    </xdr:from>
    <xdr:to>
      <xdr:col>10</xdr:col>
      <xdr:colOff>165100</xdr:colOff>
      <xdr:row>97</xdr:row>
      <xdr:rowOff>32995</xdr:rowOff>
    </xdr:to>
    <xdr:sp macro="" textlink="">
      <xdr:nvSpPr>
        <xdr:cNvPr id="262" name="楕円 261"/>
        <xdr:cNvSpPr/>
      </xdr:nvSpPr>
      <xdr:spPr>
        <a:xfrm>
          <a:off x="1968500" y="165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49522</xdr:rowOff>
    </xdr:from>
    <xdr:ext cx="534377" cy="259045"/>
    <xdr:sp macro="" textlink="">
      <xdr:nvSpPr>
        <xdr:cNvPr id="263" name="テキスト ボックス 262"/>
        <xdr:cNvSpPr txBox="1"/>
      </xdr:nvSpPr>
      <xdr:spPr>
        <a:xfrm>
          <a:off x="1752111" y="163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45389</xdr:rowOff>
    </xdr:from>
    <xdr:to>
      <xdr:col>6</xdr:col>
      <xdr:colOff>38100</xdr:colOff>
      <xdr:row>97</xdr:row>
      <xdr:rowOff>146989</xdr:rowOff>
    </xdr:to>
    <xdr:sp macro="" textlink="">
      <xdr:nvSpPr>
        <xdr:cNvPr id="264" name="楕円 263"/>
        <xdr:cNvSpPr/>
      </xdr:nvSpPr>
      <xdr:spPr>
        <a:xfrm>
          <a:off x="1079500" y="166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138116</xdr:rowOff>
    </xdr:from>
    <xdr:ext cx="534377" cy="259045"/>
    <xdr:sp macro="" textlink="">
      <xdr:nvSpPr>
        <xdr:cNvPr id="265" name="テキスト ボックス 264"/>
        <xdr:cNvSpPr txBox="1"/>
      </xdr:nvSpPr>
      <xdr:spPr>
        <a:xfrm>
          <a:off x="863111" y="1676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37352</xdr:rowOff>
    </xdr:from>
    <xdr:to>
      <xdr:col>55</xdr:col>
      <xdr:colOff>0</xdr:colOff>
      <xdr:row>37</xdr:row>
      <xdr:rowOff>148256</xdr:rowOff>
    </xdr:to>
    <xdr:cxnSp macro="">
      <xdr:nvCxnSpPr>
        <xdr:cNvPr id="296" name="直線コネクタ 295"/>
        <xdr:cNvCxnSpPr/>
      </xdr:nvCxnSpPr>
      <xdr:spPr>
        <a:xfrm flipV="1">
          <a:off x="9639300" y="6381002"/>
          <a:ext cx="838200" cy="1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145197</xdr:rowOff>
    </xdr:from>
    <xdr:to>
      <xdr:col>50</xdr:col>
      <xdr:colOff>114300</xdr:colOff>
      <xdr:row>37</xdr:row>
      <xdr:rowOff>148256</xdr:rowOff>
    </xdr:to>
    <xdr:cxnSp macro="">
      <xdr:nvCxnSpPr>
        <xdr:cNvPr id="299" name="直線コネクタ 298"/>
        <xdr:cNvCxnSpPr/>
      </xdr:nvCxnSpPr>
      <xdr:spPr>
        <a:xfrm>
          <a:off x="8750300" y="6488847"/>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122490</xdr:rowOff>
    </xdr:from>
    <xdr:to>
      <xdr:col>45</xdr:col>
      <xdr:colOff>177800</xdr:colOff>
      <xdr:row>37</xdr:row>
      <xdr:rowOff>145197</xdr:rowOff>
    </xdr:to>
    <xdr:cxnSp macro="">
      <xdr:nvCxnSpPr>
        <xdr:cNvPr id="302" name="直線コネクタ 301"/>
        <xdr:cNvCxnSpPr/>
      </xdr:nvCxnSpPr>
      <xdr:spPr>
        <a:xfrm>
          <a:off x="7861300" y="6466140"/>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109122</xdr:rowOff>
    </xdr:from>
    <xdr:to>
      <xdr:col>41</xdr:col>
      <xdr:colOff>50800</xdr:colOff>
      <xdr:row>37</xdr:row>
      <xdr:rowOff>122490</xdr:rowOff>
    </xdr:to>
    <xdr:cxnSp macro="">
      <xdr:nvCxnSpPr>
        <xdr:cNvPr id="305" name="直線コネクタ 304"/>
        <xdr:cNvCxnSpPr/>
      </xdr:nvCxnSpPr>
      <xdr:spPr>
        <a:xfrm>
          <a:off x="6972300" y="6452772"/>
          <a:ext cx="8890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158002</xdr:rowOff>
    </xdr:from>
    <xdr:to>
      <xdr:col>55</xdr:col>
      <xdr:colOff>50800</xdr:colOff>
      <xdr:row>37</xdr:row>
      <xdr:rowOff>88152</xdr:rowOff>
    </xdr:to>
    <xdr:sp macro="" textlink="">
      <xdr:nvSpPr>
        <xdr:cNvPr id="315" name="楕円 314"/>
        <xdr:cNvSpPr/>
      </xdr:nvSpPr>
      <xdr:spPr>
        <a:xfrm>
          <a:off x="10426700" y="63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136429</xdr:rowOff>
    </xdr:from>
    <xdr:ext cx="534377" cy="259045"/>
    <xdr:sp macro="" textlink="">
      <xdr:nvSpPr>
        <xdr:cNvPr id="316" name="補助費等該当値テキスト"/>
        <xdr:cNvSpPr txBox="1"/>
      </xdr:nvSpPr>
      <xdr:spPr>
        <a:xfrm>
          <a:off x="10528300" y="630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97456</xdr:rowOff>
    </xdr:from>
    <xdr:to>
      <xdr:col>50</xdr:col>
      <xdr:colOff>165100</xdr:colOff>
      <xdr:row>38</xdr:row>
      <xdr:rowOff>27606</xdr:rowOff>
    </xdr:to>
    <xdr:sp macro="" textlink="">
      <xdr:nvSpPr>
        <xdr:cNvPr id="317" name="楕円 316"/>
        <xdr:cNvSpPr/>
      </xdr:nvSpPr>
      <xdr:spPr>
        <a:xfrm>
          <a:off x="9588500" y="64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18733</xdr:rowOff>
    </xdr:from>
    <xdr:ext cx="534377" cy="259045"/>
    <xdr:sp macro="" textlink="">
      <xdr:nvSpPr>
        <xdr:cNvPr id="318" name="テキスト ボックス 317"/>
        <xdr:cNvSpPr txBox="1"/>
      </xdr:nvSpPr>
      <xdr:spPr>
        <a:xfrm>
          <a:off x="9372111" y="653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94397</xdr:rowOff>
    </xdr:from>
    <xdr:to>
      <xdr:col>46</xdr:col>
      <xdr:colOff>38100</xdr:colOff>
      <xdr:row>38</xdr:row>
      <xdr:rowOff>24547</xdr:rowOff>
    </xdr:to>
    <xdr:sp macro="" textlink="">
      <xdr:nvSpPr>
        <xdr:cNvPr id="319" name="楕円 318"/>
        <xdr:cNvSpPr/>
      </xdr:nvSpPr>
      <xdr:spPr>
        <a:xfrm>
          <a:off x="8699500" y="64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15674</xdr:rowOff>
    </xdr:from>
    <xdr:ext cx="534377" cy="259045"/>
    <xdr:sp macro="" textlink="">
      <xdr:nvSpPr>
        <xdr:cNvPr id="320" name="テキスト ボックス 319"/>
        <xdr:cNvSpPr txBox="1"/>
      </xdr:nvSpPr>
      <xdr:spPr>
        <a:xfrm>
          <a:off x="8483111" y="65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71690</xdr:rowOff>
    </xdr:from>
    <xdr:to>
      <xdr:col>41</xdr:col>
      <xdr:colOff>101600</xdr:colOff>
      <xdr:row>38</xdr:row>
      <xdr:rowOff>1840</xdr:rowOff>
    </xdr:to>
    <xdr:sp macro="" textlink="">
      <xdr:nvSpPr>
        <xdr:cNvPr id="321" name="楕円 320"/>
        <xdr:cNvSpPr/>
      </xdr:nvSpPr>
      <xdr:spPr>
        <a:xfrm>
          <a:off x="7810500" y="64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164416</xdr:rowOff>
    </xdr:from>
    <xdr:ext cx="534377" cy="259045"/>
    <xdr:sp macro="" textlink="">
      <xdr:nvSpPr>
        <xdr:cNvPr id="322" name="テキスト ボックス 321"/>
        <xdr:cNvSpPr txBox="1"/>
      </xdr:nvSpPr>
      <xdr:spPr>
        <a:xfrm>
          <a:off x="7594111" y="650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58322</xdr:rowOff>
    </xdr:from>
    <xdr:to>
      <xdr:col>36</xdr:col>
      <xdr:colOff>165100</xdr:colOff>
      <xdr:row>37</xdr:row>
      <xdr:rowOff>159922</xdr:rowOff>
    </xdr:to>
    <xdr:sp macro="" textlink="">
      <xdr:nvSpPr>
        <xdr:cNvPr id="323" name="楕円 322"/>
        <xdr:cNvSpPr/>
      </xdr:nvSpPr>
      <xdr:spPr>
        <a:xfrm>
          <a:off x="6921500" y="64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151049</xdr:rowOff>
    </xdr:from>
    <xdr:ext cx="534377" cy="259045"/>
    <xdr:sp macro="" textlink="">
      <xdr:nvSpPr>
        <xdr:cNvPr id="324" name="テキスト ボックス 323"/>
        <xdr:cNvSpPr txBox="1"/>
      </xdr:nvSpPr>
      <xdr:spPr>
        <a:xfrm>
          <a:off x="6705111" y="649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121816</xdr:rowOff>
    </xdr:from>
    <xdr:to>
      <xdr:col>55</xdr:col>
      <xdr:colOff>0</xdr:colOff>
      <xdr:row>56</xdr:row>
      <xdr:rowOff>164663</xdr:rowOff>
    </xdr:to>
    <xdr:cxnSp macro="">
      <xdr:nvCxnSpPr>
        <xdr:cNvPr id="353" name="直線コネクタ 352"/>
        <xdr:cNvCxnSpPr/>
      </xdr:nvCxnSpPr>
      <xdr:spPr>
        <a:xfrm>
          <a:off x="9639300" y="9723016"/>
          <a:ext cx="8382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121816</xdr:rowOff>
    </xdr:from>
    <xdr:to>
      <xdr:col>50</xdr:col>
      <xdr:colOff>114300</xdr:colOff>
      <xdr:row>57</xdr:row>
      <xdr:rowOff>54036</xdr:rowOff>
    </xdr:to>
    <xdr:cxnSp macro="">
      <xdr:nvCxnSpPr>
        <xdr:cNvPr id="356" name="直線コネクタ 355"/>
        <xdr:cNvCxnSpPr/>
      </xdr:nvCxnSpPr>
      <xdr:spPr>
        <a:xfrm flipV="1">
          <a:off x="8750300" y="9723016"/>
          <a:ext cx="8890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54036</xdr:rowOff>
    </xdr:from>
    <xdr:to>
      <xdr:col>45</xdr:col>
      <xdr:colOff>177800</xdr:colOff>
      <xdr:row>57</xdr:row>
      <xdr:rowOff>91572</xdr:rowOff>
    </xdr:to>
    <xdr:cxnSp macro="">
      <xdr:nvCxnSpPr>
        <xdr:cNvPr id="359" name="直線コネクタ 358"/>
        <xdr:cNvCxnSpPr/>
      </xdr:nvCxnSpPr>
      <xdr:spPr>
        <a:xfrm flipV="1">
          <a:off x="7861300" y="9826686"/>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51636</xdr:rowOff>
    </xdr:from>
    <xdr:to>
      <xdr:col>41</xdr:col>
      <xdr:colOff>50800</xdr:colOff>
      <xdr:row>57</xdr:row>
      <xdr:rowOff>91572</xdr:rowOff>
    </xdr:to>
    <xdr:cxnSp macro="">
      <xdr:nvCxnSpPr>
        <xdr:cNvPr id="362" name="直線コネクタ 361"/>
        <xdr:cNvCxnSpPr/>
      </xdr:nvCxnSpPr>
      <xdr:spPr>
        <a:xfrm>
          <a:off x="6972300" y="9824286"/>
          <a:ext cx="889000" cy="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113863</xdr:rowOff>
    </xdr:from>
    <xdr:to>
      <xdr:col>55</xdr:col>
      <xdr:colOff>50800</xdr:colOff>
      <xdr:row>57</xdr:row>
      <xdr:rowOff>44013</xdr:rowOff>
    </xdr:to>
    <xdr:sp macro="" textlink="">
      <xdr:nvSpPr>
        <xdr:cNvPr id="372" name="楕円 371"/>
        <xdr:cNvSpPr/>
      </xdr:nvSpPr>
      <xdr:spPr>
        <a:xfrm>
          <a:off x="10426700" y="97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136740</xdr:rowOff>
    </xdr:from>
    <xdr:ext cx="534377" cy="259045"/>
    <xdr:sp macro="" textlink="">
      <xdr:nvSpPr>
        <xdr:cNvPr id="373" name="普通建設事業費該当値テキスト"/>
        <xdr:cNvSpPr txBox="1"/>
      </xdr:nvSpPr>
      <xdr:spPr>
        <a:xfrm>
          <a:off x="10528300" y="956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71016</xdr:rowOff>
    </xdr:from>
    <xdr:to>
      <xdr:col>50</xdr:col>
      <xdr:colOff>165100</xdr:colOff>
      <xdr:row>57</xdr:row>
      <xdr:rowOff>1166</xdr:rowOff>
    </xdr:to>
    <xdr:sp macro="" textlink="">
      <xdr:nvSpPr>
        <xdr:cNvPr id="374" name="楕円 373"/>
        <xdr:cNvSpPr/>
      </xdr:nvSpPr>
      <xdr:spPr>
        <a:xfrm>
          <a:off x="9588500" y="96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17693</xdr:rowOff>
    </xdr:from>
    <xdr:ext cx="534377" cy="259045"/>
    <xdr:sp macro="" textlink="">
      <xdr:nvSpPr>
        <xdr:cNvPr id="375" name="テキスト ボックス 374"/>
        <xdr:cNvSpPr txBox="1"/>
      </xdr:nvSpPr>
      <xdr:spPr>
        <a:xfrm>
          <a:off x="9372111" y="944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3236</xdr:rowOff>
    </xdr:from>
    <xdr:to>
      <xdr:col>46</xdr:col>
      <xdr:colOff>38100</xdr:colOff>
      <xdr:row>57</xdr:row>
      <xdr:rowOff>104836</xdr:rowOff>
    </xdr:to>
    <xdr:sp macro="" textlink="">
      <xdr:nvSpPr>
        <xdr:cNvPr id="376" name="楕円 375"/>
        <xdr:cNvSpPr/>
      </xdr:nvSpPr>
      <xdr:spPr>
        <a:xfrm>
          <a:off x="8699500" y="97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95963</xdr:rowOff>
    </xdr:from>
    <xdr:ext cx="534377" cy="259045"/>
    <xdr:sp macro="" textlink="">
      <xdr:nvSpPr>
        <xdr:cNvPr id="377" name="テキスト ボックス 376"/>
        <xdr:cNvSpPr txBox="1"/>
      </xdr:nvSpPr>
      <xdr:spPr>
        <a:xfrm>
          <a:off x="8483111" y="98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40772</xdr:rowOff>
    </xdr:from>
    <xdr:to>
      <xdr:col>41</xdr:col>
      <xdr:colOff>101600</xdr:colOff>
      <xdr:row>57</xdr:row>
      <xdr:rowOff>142372</xdr:rowOff>
    </xdr:to>
    <xdr:sp macro="" textlink="">
      <xdr:nvSpPr>
        <xdr:cNvPr id="378" name="楕円 377"/>
        <xdr:cNvSpPr/>
      </xdr:nvSpPr>
      <xdr:spPr>
        <a:xfrm>
          <a:off x="7810500" y="981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133499</xdr:rowOff>
    </xdr:from>
    <xdr:ext cx="534377" cy="259045"/>
    <xdr:sp macro="" textlink="">
      <xdr:nvSpPr>
        <xdr:cNvPr id="379" name="テキスト ボックス 378"/>
        <xdr:cNvSpPr txBox="1"/>
      </xdr:nvSpPr>
      <xdr:spPr>
        <a:xfrm>
          <a:off x="7594111" y="990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836</xdr:rowOff>
    </xdr:from>
    <xdr:to>
      <xdr:col>36</xdr:col>
      <xdr:colOff>165100</xdr:colOff>
      <xdr:row>57</xdr:row>
      <xdr:rowOff>102436</xdr:rowOff>
    </xdr:to>
    <xdr:sp macro="" textlink="">
      <xdr:nvSpPr>
        <xdr:cNvPr id="380" name="楕円 379"/>
        <xdr:cNvSpPr/>
      </xdr:nvSpPr>
      <xdr:spPr>
        <a:xfrm>
          <a:off x="6921500" y="97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93563</xdr:rowOff>
    </xdr:from>
    <xdr:ext cx="534377" cy="259045"/>
    <xdr:sp macro="" textlink="">
      <xdr:nvSpPr>
        <xdr:cNvPr id="381" name="テキスト ボックス 380"/>
        <xdr:cNvSpPr txBox="1"/>
      </xdr:nvSpPr>
      <xdr:spPr>
        <a:xfrm>
          <a:off x="6705111" y="986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135096</xdr:rowOff>
    </xdr:from>
    <xdr:to>
      <xdr:col>55</xdr:col>
      <xdr:colOff>0</xdr:colOff>
      <xdr:row>79</xdr:row>
      <xdr:rowOff>70107</xdr:rowOff>
    </xdr:to>
    <xdr:cxnSp macro="">
      <xdr:nvCxnSpPr>
        <xdr:cNvPr id="412" name="直線コネクタ 411"/>
        <xdr:cNvCxnSpPr/>
      </xdr:nvCxnSpPr>
      <xdr:spPr>
        <a:xfrm flipV="1">
          <a:off x="9639300" y="13508196"/>
          <a:ext cx="838200" cy="10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46878</xdr:rowOff>
    </xdr:from>
    <xdr:to>
      <xdr:col>50</xdr:col>
      <xdr:colOff>114300</xdr:colOff>
      <xdr:row>79</xdr:row>
      <xdr:rowOff>70107</xdr:rowOff>
    </xdr:to>
    <xdr:cxnSp macro="">
      <xdr:nvCxnSpPr>
        <xdr:cNvPr id="415" name="直線コネクタ 414"/>
        <xdr:cNvCxnSpPr/>
      </xdr:nvCxnSpPr>
      <xdr:spPr>
        <a:xfrm>
          <a:off x="8750300" y="13591428"/>
          <a:ext cx="889000" cy="2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46878</xdr:rowOff>
    </xdr:from>
    <xdr:to>
      <xdr:col>45</xdr:col>
      <xdr:colOff>177800</xdr:colOff>
      <xdr:row>79</xdr:row>
      <xdr:rowOff>95275</xdr:rowOff>
    </xdr:to>
    <xdr:cxnSp macro="">
      <xdr:nvCxnSpPr>
        <xdr:cNvPr id="418" name="直線コネクタ 417"/>
        <xdr:cNvCxnSpPr/>
      </xdr:nvCxnSpPr>
      <xdr:spPr>
        <a:xfrm flipV="1">
          <a:off x="7861300" y="13591428"/>
          <a:ext cx="889000" cy="4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159207</xdr:rowOff>
    </xdr:from>
    <xdr:to>
      <xdr:col>41</xdr:col>
      <xdr:colOff>50800</xdr:colOff>
      <xdr:row>79</xdr:row>
      <xdr:rowOff>95275</xdr:rowOff>
    </xdr:to>
    <xdr:cxnSp macro="">
      <xdr:nvCxnSpPr>
        <xdr:cNvPr id="421" name="直線コネクタ 420"/>
        <xdr:cNvCxnSpPr/>
      </xdr:nvCxnSpPr>
      <xdr:spPr>
        <a:xfrm>
          <a:off x="6972300" y="13532307"/>
          <a:ext cx="889000" cy="1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84296</xdr:rowOff>
    </xdr:from>
    <xdr:to>
      <xdr:col>55</xdr:col>
      <xdr:colOff>50800</xdr:colOff>
      <xdr:row>79</xdr:row>
      <xdr:rowOff>14446</xdr:rowOff>
    </xdr:to>
    <xdr:sp macro="" textlink="">
      <xdr:nvSpPr>
        <xdr:cNvPr id="431" name="楕円 430"/>
        <xdr:cNvSpPr/>
      </xdr:nvSpPr>
      <xdr:spPr>
        <a:xfrm>
          <a:off x="10426700" y="134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62723</xdr:rowOff>
    </xdr:from>
    <xdr:ext cx="534377" cy="259045"/>
    <xdr:sp macro="" textlink="">
      <xdr:nvSpPr>
        <xdr:cNvPr id="432" name="普通建設事業費 （ うち新規整備　）該当値テキスト"/>
        <xdr:cNvSpPr txBox="1"/>
      </xdr:nvSpPr>
      <xdr:spPr>
        <a:xfrm>
          <a:off x="10528300" y="134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19307</xdr:rowOff>
    </xdr:from>
    <xdr:to>
      <xdr:col>50</xdr:col>
      <xdr:colOff>165100</xdr:colOff>
      <xdr:row>79</xdr:row>
      <xdr:rowOff>120907</xdr:rowOff>
    </xdr:to>
    <xdr:sp macro="" textlink="">
      <xdr:nvSpPr>
        <xdr:cNvPr id="433" name="楕円 432"/>
        <xdr:cNvSpPr/>
      </xdr:nvSpPr>
      <xdr:spPr>
        <a:xfrm>
          <a:off x="9588500" y="135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112034</xdr:rowOff>
    </xdr:from>
    <xdr:ext cx="469744" cy="259045"/>
    <xdr:sp macro="" textlink="">
      <xdr:nvSpPr>
        <xdr:cNvPr id="434" name="テキスト ボックス 433"/>
        <xdr:cNvSpPr txBox="1"/>
      </xdr:nvSpPr>
      <xdr:spPr>
        <a:xfrm>
          <a:off x="9404428" y="1365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167528</xdr:rowOff>
    </xdr:from>
    <xdr:to>
      <xdr:col>46</xdr:col>
      <xdr:colOff>38100</xdr:colOff>
      <xdr:row>79</xdr:row>
      <xdr:rowOff>97678</xdr:rowOff>
    </xdr:to>
    <xdr:sp macro="" textlink="">
      <xdr:nvSpPr>
        <xdr:cNvPr id="435" name="楕円 434"/>
        <xdr:cNvSpPr/>
      </xdr:nvSpPr>
      <xdr:spPr>
        <a:xfrm>
          <a:off x="8699500" y="135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88805</xdr:rowOff>
    </xdr:from>
    <xdr:ext cx="469744" cy="259045"/>
    <xdr:sp macro="" textlink="">
      <xdr:nvSpPr>
        <xdr:cNvPr id="436" name="テキスト ボックス 435"/>
        <xdr:cNvSpPr txBox="1"/>
      </xdr:nvSpPr>
      <xdr:spPr>
        <a:xfrm>
          <a:off x="8515428" y="1363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44475</xdr:rowOff>
    </xdr:from>
    <xdr:to>
      <xdr:col>41</xdr:col>
      <xdr:colOff>101600</xdr:colOff>
      <xdr:row>79</xdr:row>
      <xdr:rowOff>146075</xdr:rowOff>
    </xdr:to>
    <xdr:sp macro="" textlink="">
      <xdr:nvSpPr>
        <xdr:cNvPr id="437" name="楕円 436"/>
        <xdr:cNvSpPr/>
      </xdr:nvSpPr>
      <xdr:spPr>
        <a:xfrm>
          <a:off x="7810500" y="135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137202</xdr:rowOff>
    </xdr:from>
    <xdr:ext cx="378565" cy="259045"/>
    <xdr:sp macro="" textlink="">
      <xdr:nvSpPr>
        <xdr:cNvPr id="438" name="テキスト ボックス 437"/>
        <xdr:cNvSpPr txBox="1"/>
      </xdr:nvSpPr>
      <xdr:spPr>
        <a:xfrm>
          <a:off x="7672017" y="13681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108407</xdr:rowOff>
    </xdr:from>
    <xdr:to>
      <xdr:col>36</xdr:col>
      <xdr:colOff>165100</xdr:colOff>
      <xdr:row>79</xdr:row>
      <xdr:rowOff>38557</xdr:rowOff>
    </xdr:to>
    <xdr:sp macro="" textlink="">
      <xdr:nvSpPr>
        <xdr:cNvPr id="439" name="楕円 438"/>
        <xdr:cNvSpPr/>
      </xdr:nvSpPr>
      <xdr:spPr>
        <a:xfrm>
          <a:off x="6921500" y="134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29684</xdr:rowOff>
    </xdr:from>
    <xdr:ext cx="534377" cy="259045"/>
    <xdr:sp macro="" textlink="">
      <xdr:nvSpPr>
        <xdr:cNvPr id="440" name="テキスト ボックス 439"/>
        <xdr:cNvSpPr txBox="1"/>
      </xdr:nvSpPr>
      <xdr:spPr>
        <a:xfrm>
          <a:off x="6705111" y="1357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167487</xdr:rowOff>
    </xdr:from>
    <xdr:to>
      <xdr:col>55</xdr:col>
      <xdr:colOff>0</xdr:colOff>
      <xdr:row>96</xdr:row>
      <xdr:rowOff>104166</xdr:rowOff>
    </xdr:to>
    <xdr:cxnSp macro="">
      <xdr:nvCxnSpPr>
        <xdr:cNvPr id="469" name="直線コネクタ 468"/>
        <xdr:cNvCxnSpPr/>
      </xdr:nvCxnSpPr>
      <xdr:spPr>
        <a:xfrm>
          <a:off x="9639300" y="16455237"/>
          <a:ext cx="838200" cy="10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167487</xdr:rowOff>
    </xdr:from>
    <xdr:to>
      <xdr:col>50</xdr:col>
      <xdr:colOff>114300</xdr:colOff>
      <xdr:row>96</xdr:row>
      <xdr:rowOff>73279</xdr:rowOff>
    </xdr:to>
    <xdr:cxnSp macro="">
      <xdr:nvCxnSpPr>
        <xdr:cNvPr id="472" name="直線コネクタ 471"/>
        <xdr:cNvCxnSpPr/>
      </xdr:nvCxnSpPr>
      <xdr:spPr>
        <a:xfrm flipV="1">
          <a:off x="8750300" y="16455237"/>
          <a:ext cx="889000" cy="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71132</xdr:rowOff>
    </xdr:from>
    <xdr:to>
      <xdr:col>45</xdr:col>
      <xdr:colOff>177800</xdr:colOff>
      <xdr:row>96</xdr:row>
      <xdr:rowOff>73279</xdr:rowOff>
    </xdr:to>
    <xdr:cxnSp macro="">
      <xdr:nvCxnSpPr>
        <xdr:cNvPr id="475" name="直線コネクタ 474"/>
        <xdr:cNvCxnSpPr/>
      </xdr:nvCxnSpPr>
      <xdr:spPr>
        <a:xfrm>
          <a:off x="7861300" y="16530332"/>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71132</xdr:rowOff>
    </xdr:from>
    <xdr:to>
      <xdr:col>41</xdr:col>
      <xdr:colOff>50800</xdr:colOff>
      <xdr:row>97</xdr:row>
      <xdr:rowOff>29845</xdr:rowOff>
    </xdr:to>
    <xdr:cxnSp macro="">
      <xdr:nvCxnSpPr>
        <xdr:cNvPr id="478" name="直線コネクタ 477"/>
        <xdr:cNvCxnSpPr/>
      </xdr:nvCxnSpPr>
      <xdr:spPr>
        <a:xfrm flipV="1">
          <a:off x="6972300" y="16530332"/>
          <a:ext cx="889000" cy="1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53366</xdr:rowOff>
    </xdr:from>
    <xdr:to>
      <xdr:col>55</xdr:col>
      <xdr:colOff>50800</xdr:colOff>
      <xdr:row>96</xdr:row>
      <xdr:rowOff>154966</xdr:rowOff>
    </xdr:to>
    <xdr:sp macro="" textlink="">
      <xdr:nvSpPr>
        <xdr:cNvPr id="488" name="楕円 487"/>
        <xdr:cNvSpPr/>
      </xdr:nvSpPr>
      <xdr:spPr>
        <a:xfrm>
          <a:off x="10426700" y="165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76243</xdr:rowOff>
    </xdr:from>
    <xdr:ext cx="534377" cy="259045"/>
    <xdr:sp macro="" textlink="">
      <xdr:nvSpPr>
        <xdr:cNvPr id="489" name="普通建設事業費 （ うち更新整備　）該当値テキスト"/>
        <xdr:cNvSpPr txBox="1"/>
      </xdr:nvSpPr>
      <xdr:spPr>
        <a:xfrm>
          <a:off x="10528300" y="163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116687</xdr:rowOff>
    </xdr:from>
    <xdr:to>
      <xdr:col>50</xdr:col>
      <xdr:colOff>165100</xdr:colOff>
      <xdr:row>96</xdr:row>
      <xdr:rowOff>46837</xdr:rowOff>
    </xdr:to>
    <xdr:sp macro="" textlink="">
      <xdr:nvSpPr>
        <xdr:cNvPr id="490" name="楕円 489"/>
        <xdr:cNvSpPr/>
      </xdr:nvSpPr>
      <xdr:spPr>
        <a:xfrm>
          <a:off x="9588500" y="164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63364</xdr:rowOff>
    </xdr:from>
    <xdr:ext cx="534377" cy="259045"/>
    <xdr:sp macro="" textlink="">
      <xdr:nvSpPr>
        <xdr:cNvPr id="491" name="テキスト ボックス 490"/>
        <xdr:cNvSpPr txBox="1"/>
      </xdr:nvSpPr>
      <xdr:spPr>
        <a:xfrm>
          <a:off x="9372111" y="161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22479</xdr:rowOff>
    </xdr:from>
    <xdr:to>
      <xdr:col>46</xdr:col>
      <xdr:colOff>38100</xdr:colOff>
      <xdr:row>96</xdr:row>
      <xdr:rowOff>124079</xdr:rowOff>
    </xdr:to>
    <xdr:sp macro="" textlink="">
      <xdr:nvSpPr>
        <xdr:cNvPr id="492" name="楕円 491"/>
        <xdr:cNvSpPr/>
      </xdr:nvSpPr>
      <xdr:spPr>
        <a:xfrm>
          <a:off x="8699500" y="164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140606</xdr:rowOff>
    </xdr:from>
    <xdr:ext cx="534377" cy="259045"/>
    <xdr:sp macro="" textlink="">
      <xdr:nvSpPr>
        <xdr:cNvPr id="493" name="テキスト ボックス 492"/>
        <xdr:cNvSpPr txBox="1"/>
      </xdr:nvSpPr>
      <xdr:spPr>
        <a:xfrm>
          <a:off x="8483111" y="162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20332</xdr:rowOff>
    </xdr:from>
    <xdr:to>
      <xdr:col>41</xdr:col>
      <xdr:colOff>101600</xdr:colOff>
      <xdr:row>96</xdr:row>
      <xdr:rowOff>121932</xdr:rowOff>
    </xdr:to>
    <xdr:sp macro="" textlink="">
      <xdr:nvSpPr>
        <xdr:cNvPr id="494" name="楕円 493"/>
        <xdr:cNvSpPr/>
      </xdr:nvSpPr>
      <xdr:spPr>
        <a:xfrm>
          <a:off x="7810500" y="164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138459</xdr:rowOff>
    </xdr:from>
    <xdr:ext cx="534377" cy="259045"/>
    <xdr:sp macro="" textlink="">
      <xdr:nvSpPr>
        <xdr:cNvPr id="495" name="テキスト ボックス 494"/>
        <xdr:cNvSpPr txBox="1"/>
      </xdr:nvSpPr>
      <xdr:spPr>
        <a:xfrm>
          <a:off x="7594111" y="162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150495</xdr:rowOff>
    </xdr:from>
    <xdr:to>
      <xdr:col>36</xdr:col>
      <xdr:colOff>165100</xdr:colOff>
      <xdr:row>97</xdr:row>
      <xdr:rowOff>80645</xdr:rowOff>
    </xdr:to>
    <xdr:sp macro="" textlink="">
      <xdr:nvSpPr>
        <xdr:cNvPr id="496" name="楕円 495"/>
        <xdr:cNvSpPr/>
      </xdr:nvSpPr>
      <xdr:spPr>
        <a:xfrm>
          <a:off x="692150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97172</xdr:rowOff>
    </xdr:from>
    <xdr:ext cx="534377" cy="259045"/>
    <xdr:sp macro="" textlink="">
      <xdr:nvSpPr>
        <xdr:cNvPr id="497" name="テキスト ボックス 496"/>
        <xdr:cNvSpPr txBox="1"/>
      </xdr:nvSpPr>
      <xdr:spPr>
        <a:xfrm>
          <a:off x="6705111" y="163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66739</xdr:rowOff>
    </xdr:from>
    <xdr:to>
      <xdr:col>85</xdr:col>
      <xdr:colOff>127000</xdr:colOff>
      <xdr:row>77</xdr:row>
      <xdr:rowOff>78842</xdr:rowOff>
    </xdr:to>
    <xdr:cxnSp macro="">
      <xdr:nvCxnSpPr>
        <xdr:cNvPr id="632" name="直線コネクタ 631"/>
        <xdr:cNvCxnSpPr/>
      </xdr:nvCxnSpPr>
      <xdr:spPr>
        <a:xfrm flipV="1">
          <a:off x="15481300" y="13268389"/>
          <a:ext cx="8382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78842</xdr:rowOff>
    </xdr:from>
    <xdr:to>
      <xdr:col>81</xdr:col>
      <xdr:colOff>50800</xdr:colOff>
      <xdr:row>77</xdr:row>
      <xdr:rowOff>95377</xdr:rowOff>
    </xdr:to>
    <xdr:cxnSp macro="">
      <xdr:nvCxnSpPr>
        <xdr:cNvPr id="635" name="直線コネクタ 634"/>
        <xdr:cNvCxnSpPr/>
      </xdr:nvCxnSpPr>
      <xdr:spPr>
        <a:xfrm flipV="1">
          <a:off x="14592300" y="13280492"/>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95377</xdr:rowOff>
    </xdr:from>
    <xdr:to>
      <xdr:col>76</xdr:col>
      <xdr:colOff>114300</xdr:colOff>
      <xdr:row>77</xdr:row>
      <xdr:rowOff>100952</xdr:rowOff>
    </xdr:to>
    <xdr:cxnSp macro="">
      <xdr:nvCxnSpPr>
        <xdr:cNvPr id="638" name="直線コネクタ 637"/>
        <xdr:cNvCxnSpPr/>
      </xdr:nvCxnSpPr>
      <xdr:spPr>
        <a:xfrm flipV="1">
          <a:off x="13703300" y="13297027"/>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37567</xdr:rowOff>
    </xdr:from>
    <xdr:to>
      <xdr:col>71</xdr:col>
      <xdr:colOff>177800</xdr:colOff>
      <xdr:row>77</xdr:row>
      <xdr:rowOff>100952</xdr:rowOff>
    </xdr:to>
    <xdr:cxnSp macro="">
      <xdr:nvCxnSpPr>
        <xdr:cNvPr id="641" name="直線コネクタ 640"/>
        <xdr:cNvCxnSpPr/>
      </xdr:nvCxnSpPr>
      <xdr:spPr>
        <a:xfrm>
          <a:off x="12814300" y="13239217"/>
          <a:ext cx="889000" cy="6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15939</xdr:rowOff>
    </xdr:from>
    <xdr:to>
      <xdr:col>85</xdr:col>
      <xdr:colOff>177800</xdr:colOff>
      <xdr:row>77</xdr:row>
      <xdr:rowOff>117539</xdr:rowOff>
    </xdr:to>
    <xdr:sp macro="" textlink="">
      <xdr:nvSpPr>
        <xdr:cNvPr id="651" name="楕円 650"/>
        <xdr:cNvSpPr/>
      </xdr:nvSpPr>
      <xdr:spPr>
        <a:xfrm>
          <a:off x="16268700" y="132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165816</xdr:rowOff>
    </xdr:from>
    <xdr:ext cx="534377" cy="259045"/>
    <xdr:sp macro="" textlink="">
      <xdr:nvSpPr>
        <xdr:cNvPr id="652" name="公債費該当値テキスト"/>
        <xdr:cNvSpPr txBox="1"/>
      </xdr:nvSpPr>
      <xdr:spPr>
        <a:xfrm>
          <a:off x="16370300" y="131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28042</xdr:rowOff>
    </xdr:from>
    <xdr:to>
      <xdr:col>81</xdr:col>
      <xdr:colOff>101600</xdr:colOff>
      <xdr:row>77</xdr:row>
      <xdr:rowOff>129642</xdr:rowOff>
    </xdr:to>
    <xdr:sp macro="" textlink="">
      <xdr:nvSpPr>
        <xdr:cNvPr id="653" name="楕円 652"/>
        <xdr:cNvSpPr/>
      </xdr:nvSpPr>
      <xdr:spPr>
        <a:xfrm>
          <a:off x="15430500" y="132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120769</xdr:rowOff>
    </xdr:from>
    <xdr:ext cx="534377" cy="259045"/>
    <xdr:sp macro="" textlink="">
      <xdr:nvSpPr>
        <xdr:cNvPr id="654" name="テキスト ボックス 653"/>
        <xdr:cNvSpPr txBox="1"/>
      </xdr:nvSpPr>
      <xdr:spPr>
        <a:xfrm>
          <a:off x="15214111" y="133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44577</xdr:rowOff>
    </xdr:from>
    <xdr:to>
      <xdr:col>76</xdr:col>
      <xdr:colOff>165100</xdr:colOff>
      <xdr:row>77</xdr:row>
      <xdr:rowOff>146177</xdr:rowOff>
    </xdr:to>
    <xdr:sp macro="" textlink="">
      <xdr:nvSpPr>
        <xdr:cNvPr id="655" name="楕円 654"/>
        <xdr:cNvSpPr/>
      </xdr:nvSpPr>
      <xdr:spPr>
        <a:xfrm>
          <a:off x="14541500" y="1324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137304</xdr:rowOff>
    </xdr:from>
    <xdr:ext cx="534377" cy="259045"/>
    <xdr:sp macro="" textlink="">
      <xdr:nvSpPr>
        <xdr:cNvPr id="656" name="テキスト ボックス 655"/>
        <xdr:cNvSpPr txBox="1"/>
      </xdr:nvSpPr>
      <xdr:spPr>
        <a:xfrm>
          <a:off x="14325111" y="1333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50152</xdr:rowOff>
    </xdr:from>
    <xdr:to>
      <xdr:col>72</xdr:col>
      <xdr:colOff>38100</xdr:colOff>
      <xdr:row>77</xdr:row>
      <xdr:rowOff>151752</xdr:rowOff>
    </xdr:to>
    <xdr:sp macro="" textlink="">
      <xdr:nvSpPr>
        <xdr:cNvPr id="657" name="楕円 656"/>
        <xdr:cNvSpPr/>
      </xdr:nvSpPr>
      <xdr:spPr>
        <a:xfrm>
          <a:off x="13652500" y="132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142879</xdr:rowOff>
    </xdr:from>
    <xdr:ext cx="534377" cy="259045"/>
    <xdr:sp macro="" textlink="">
      <xdr:nvSpPr>
        <xdr:cNvPr id="658" name="テキスト ボックス 657"/>
        <xdr:cNvSpPr txBox="1"/>
      </xdr:nvSpPr>
      <xdr:spPr>
        <a:xfrm>
          <a:off x="13436111" y="133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158217</xdr:rowOff>
    </xdr:from>
    <xdr:to>
      <xdr:col>67</xdr:col>
      <xdr:colOff>101600</xdr:colOff>
      <xdr:row>77</xdr:row>
      <xdr:rowOff>88367</xdr:rowOff>
    </xdr:to>
    <xdr:sp macro="" textlink="">
      <xdr:nvSpPr>
        <xdr:cNvPr id="659" name="楕円 658"/>
        <xdr:cNvSpPr/>
      </xdr:nvSpPr>
      <xdr:spPr>
        <a:xfrm>
          <a:off x="12763500" y="131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79494</xdr:rowOff>
    </xdr:from>
    <xdr:ext cx="534377" cy="259045"/>
    <xdr:sp macro="" textlink="">
      <xdr:nvSpPr>
        <xdr:cNvPr id="660" name="テキスト ボックス 659"/>
        <xdr:cNvSpPr txBox="1"/>
      </xdr:nvSpPr>
      <xdr:spPr>
        <a:xfrm>
          <a:off x="12547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125602</xdr:rowOff>
    </xdr:from>
    <xdr:to>
      <xdr:col>85</xdr:col>
      <xdr:colOff>127000</xdr:colOff>
      <xdr:row>99</xdr:row>
      <xdr:rowOff>25716</xdr:rowOff>
    </xdr:to>
    <xdr:cxnSp macro="">
      <xdr:nvCxnSpPr>
        <xdr:cNvPr id="689" name="直線コネクタ 688"/>
        <xdr:cNvCxnSpPr/>
      </xdr:nvCxnSpPr>
      <xdr:spPr>
        <a:xfrm flipV="1">
          <a:off x="15481300" y="16927702"/>
          <a:ext cx="838200" cy="7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0" name="積立金平均値テキスト"/>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25716</xdr:rowOff>
    </xdr:from>
    <xdr:to>
      <xdr:col>81</xdr:col>
      <xdr:colOff>50800</xdr:colOff>
      <xdr:row>99</xdr:row>
      <xdr:rowOff>38215</xdr:rowOff>
    </xdr:to>
    <xdr:cxnSp macro="">
      <xdr:nvCxnSpPr>
        <xdr:cNvPr id="692" name="直線コネクタ 691"/>
        <xdr:cNvCxnSpPr/>
      </xdr:nvCxnSpPr>
      <xdr:spPr>
        <a:xfrm flipV="1">
          <a:off x="14592300" y="16999266"/>
          <a:ext cx="889000" cy="1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37596</xdr:rowOff>
    </xdr:from>
    <xdr:to>
      <xdr:col>76</xdr:col>
      <xdr:colOff>114300</xdr:colOff>
      <xdr:row>99</xdr:row>
      <xdr:rowOff>38215</xdr:rowOff>
    </xdr:to>
    <xdr:cxnSp macro="">
      <xdr:nvCxnSpPr>
        <xdr:cNvPr id="695" name="直線コネクタ 694"/>
        <xdr:cNvCxnSpPr/>
      </xdr:nvCxnSpPr>
      <xdr:spPr>
        <a:xfrm>
          <a:off x="13703300" y="17011146"/>
          <a:ext cx="889000" cy="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37409</xdr:rowOff>
    </xdr:from>
    <xdr:to>
      <xdr:col>71</xdr:col>
      <xdr:colOff>177800</xdr:colOff>
      <xdr:row>99</xdr:row>
      <xdr:rowOff>37596</xdr:rowOff>
    </xdr:to>
    <xdr:cxnSp macro="">
      <xdr:nvCxnSpPr>
        <xdr:cNvPr id="698" name="直線コネクタ 697"/>
        <xdr:cNvCxnSpPr/>
      </xdr:nvCxnSpPr>
      <xdr:spPr>
        <a:xfrm>
          <a:off x="12814300" y="17010959"/>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74802</xdr:rowOff>
    </xdr:from>
    <xdr:to>
      <xdr:col>85</xdr:col>
      <xdr:colOff>177800</xdr:colOff>
      <xdr:row>99</xdr:row>
      <xdr:rowOff>4952</xdr:rowOff>
    </xdr:to>
    <xdr:sp macro="" textlink="">
      <xdr:nvSpPr>
        <xdr:cNvPr id="708" name="楕円 707"/>
        <xdr:cNvSpPr/>
      </xdr:nvSpPr>
      <xdr:spPr>
        <a:xfrm>
          <a:off x="16268700" y="1687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34179</xdr:rowOff>
    </xdr:from>
    <xdr:ext cx="534377" cy="259045"/>
    <xdr:sp macro="" textlink="">
      <xdr:nvSpPr>
        <xdr:cNvPr id="709" name="積立金該当値テキスト"/>
        <xdr:cNvSpPr txBox="1"/>
      </xdr:nvSpPr>
      <xdr:spPr>
        <a:xfrm>
          <a:off x="16370300" y="166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146366</xdr:rowOff>
    </xdr:from>
    <xdr:to>
      <xdr:col>81</xdr:col>
      <xdr:colOff>101600</xdr:colOff>
      <xdr:row>99</xdr:row>
      <xdr:rowOff>76516</xdr:rowOff>
    </xdr:to>
    <xdr:sp macro="" textlink="">
      <xdr:nvSpPr>
        <xdr:cNvPr id="710" name="楕円 709"/>
        <xdr:cNvSpPr/>
      </xdr:nvSpPr>
      <xdr:spPr>
        <a:xfrm>
          <a:off x="15430500" y="1694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67643</xdr:rowOff>
    </xdr:from>
    <xdr:ext cx="469744" cy="259045"/>
    <xdr:sp macro="" textlink="">
      <xdr:nvSpPr>
        <xdr:cNvPr id="711" name="テキスト ボックス 710"/>
        <xdr:cNvSpPr txBox="1"/>
      </xdr:nvSpPr>
      <xdr:spPr>
        <a:xfrm>
          <a:off x="15246428" y="1704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158865</xdr:rowOff>
    </xdr:from>
    <xdr:to>
      <xdr:col>76</xdr:col>
      <xdr:colOff>165100</xdr:colOff>
      <xdr:row>99</xdr:row>
      <xdr:rowOff>89015</xdr:rowOff>
    </xdr:to>
    <xdr:sp macro="" textlink="">
      <xdr:nvSpPr>
        <xdr:cNvPr id="712" name="楕円 711"/>
        <xdr:cNvSpPr/>
      </xdr:nvSpPr>
      <xdr:spPr>
        <a:xfrm>
          <a:off x="14541500" y="169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80142</xdr:rowOff>
    </xdr:from>
    <xdr:ext cx="469744" cy="259045"/>
    <xdr:sp macro="" textlink="">
      <xdr:nvSpPr>
        <xdr:cNvPr id="713" name="テキスト ボックス 712"/>
        <xdr:cNvSpPr txBox="1"/>
      </xdr:nvSpPr>
      <xdr:spPr>
        <a:xfrm>
          <a:off x="14357428" y="1705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158246</xdr:rowOff>
    </xdr:from>
    <xdr:to>
      <xdr:col>72</xdr:col>
      <xdr:colOff>38100</xdr:colOff>
      <xdr:row>99</xdr:row>
      <xdr:rowOff>88396</xdr:rowOff>
    </xdr:to>
    <xdr:sp macro="" textlink="">
      <xdr:nvSpPr>
        <xdr:cNvPr id="714" name="楕円 713"/>
        <xdr:cNvSpPr/>
      </xdr:nvSpPr>
      <xdr:spPr>
        <a:xfrm>
          <a:off x="13652500" y="169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79523</xdr:rowOff>
    </xdr:from>
    <xdr:ext cx="469744" cy="259045"/>
    <xdr:sp macro="" textlink="">
      <xdr:nvSpPr>
        <xdr:cNvPr id="715" name="テキスト ボックス 714"/>
        <xdr:cNvSpPr txBox="1"/>
      </xdr:nvSpPr>
      <xdr:spPr>
        <a:xfrm>
          <a:off x="13468428" y="1705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158059</xdr:rowOff>
    </xdr:from>
    <xdr:to>
      <xdr:col>67</xdr:col>
      <xdr:colOff>101600</xdr:colOff>
      <xdr:row>99</xdr:row>
      <xdr:rowOff>88209</xdr:rowOff>
    </xdr:to>
    <xdr:sp macro="" textlink="">
      <xdr:nvSpPr>
        <xdr:cNvPr id="716" name="楕円 715"/>
        <xdr:cNvSpPr/>
      </xdr:nvSpPr>
      <xdr:spPr>
        <a:xfrm>
          <a:off x="12763500" y="169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79336</xdr:rowOff>
    </xdr:from>
    <xdr:ext cx="469744" cy="259045"/>
    <xdr:sp macro="" textlink="">
      <xdr:nvSpPr>
        <xdr:cNvPr id="717" name="テキスト ボックス 716"/>
        <xdr:cNvSpPr txBox="1"/>
      </xdr:nvSpPr>
      <xdr:spPr>
        <a:xfrm>
          <a:off x="12579428"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95900</xdr:rowOff>
    </xdr:from>
    <xdr:to>
      <xdr:col>116</xdr:col>
      <xdr:colOff>63500</xdr:colOff>
      <xdr:row>38</xdr:row>
      <xdr:rowOff>139700</xdr:rowOff>
    </xdr:to>
    <xdr:cxnSp macro="">
      <xdr:nvCxnSpPr>
        <xdr:cNvPr id="744" name="直線コネクタ 743"/>
        <xdr:cNvCxnSpPr/>
      </xdr:nvCxnSpPr>
      <xdr:spPr>
        <a:xfrm flipV="1">
          <a:off x="21323300" y="5925200"/>
          <a:ext cx="838200" cy="72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134261</xdr:rowOff>
    </xdr:from>
    <xdr:ext cx="469744" cy="259045"/>
    <xdr:sp macro="" textlink="">
      <xdr:nvSpPr>
        <xdr:cNvPr id="745" name="投資及び出資金平均値テキスト"/>
        <xdr:cNvSpPr txBox="1"/>
      </xdr:nvSpPr>
      <xdr:spPr>
        <a:xfrm>
          <a:off x="22212300" y="647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45100</xdr:rowOff>
    </xdr:from>
    <xdr:to>
      <xdr:col>116</xdr:col>
      <xdr:colOff>114300</xdr:colOff>
      <xdr:row>34</xdr:row>
      <xdr:rowOff>146700</xdr:rowOff>
    </xdr:to>
    <xdr:sp macro="" textlink="">
      <xdr:nvSpPr>
        <xdr:cNvPr id="763" name="楕円 762"/>
        <xdr:cNvSpPr/>
      </xdr:nvSpPr>
      <xdr:spPr>
        <a:xfrm>
          <a:off x="22110700" y="58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67977</xdr:rowOff>
    </xdr:from>
    <xdr:ext cx="469744" cy="259045"/>
    <xdr:sp macro="" textlink="">
      <xdr:nvSpPr>
        <xdr:cNvPr id="764" name="投資及び出資金該当値テキスト"/>
        <xdr:cNvSpPr txBox="1"/>
      </xdr:nvSpPr>
      <xdr:spPr>
        <a:xfrm>
          <a:off x="22212300" y="57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57816</xdr:rowOff>
    </xdr:from>
    <xdr:to>
      <xdr:col>116</xdr:col>
      <xdr:colOff>63500</xdr:colOff>
      <xdr:row>58</xdr:row>
      <xdr:rowOff>60468</xdr:rowOff>
    </xdr:to>
    <xdr:cxnSp macro="">
      <xdr:nvCxnSpPr>
        <xdr:cNvPr id="799" name="直線コネクタ 798"/>
        <xdr:cNvCxnSpPr/>
      </xdr:nvCxnSpPr>
      <xdr:spPr>
        <a:xfrm>
          <a:off x="21323300" y="10001916"/>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40899</xdr:rowOff>
    </xdr:from>
    <xdr:to>
      <xdr:col>111</xdr:col>
      <xdr:colOff>177800</xdr:colOff>
      <xdr:row>58</xdr:row>
      <xdr:rowOff>57816</xdr:rowOff>
    </xdr:to>
    <xdr:cxnSp macro="">
      <xdr:nvCxnSpPr>
        <xdr:cNvPr id="802" name="直線コネクタ 801"/>
        <xdr:cNvCxnSpPr/>
      </xdr:nvCxnSpPr>
      <xdr:spPr>
        <a:xfrm>
          <a:off x="20434300" y="9984999"/>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40899</xdr:rowOff>
    </xdr:from>
    <xdr:to>
      <xdr:col>107</xdr:col>
      <xdr:colOff>50800</xdr:colOff>
      <xdr:row>58</xdr:row>
      <xdr:rowOff>79166</xdr:rowOff>
    </xdr:to>
    <xdr:cxnSp macro="">
      <xdr:nvCxnSpPr>
        <xdr:cNvPr id="805" name="直線コネクタ 804"/>
        <xdr:cNvCxnSpPr/>
      </xdr:nvCxnSpPr>
      <xdr:spPr>
        <a:xfrm flipV="1">
          <a:off x="19545300" y="9984999"/>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42407</xdr:rowOff>
    </xdr:from>
    <xdr:to>
      <xdr:col>102</xdr:col>
      <xdr:colOff>114300</xdr:colOff>
      <xdr:row>58</xdr:row>
      <xdr:rowOff>79166</xdr:rowOff>
    </xdr:to>
    <xdr:cxnSp macro="">
      <xdr:nvCxnSpPr>
        <xdr:cNvPr id="808" name="直線コネクタ 807"/>
        <xdr:cNvCxnSpPr/>
      </xdr:nvCxnSpPr>
      <xdr:spPr>
        <a:xfrm>
          <a:off x="18656300" y="9986507"/>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9668</xdr:rowOff>
    </xdr:from>
    <xdr:to>
      <xdr:col>116</xdr:col>
      <xdr:colOff>114300</xdr:colOff>
      <xdr:row>58</xdr:row>
      <xdr:rowOff>111268</xdr:rowOff>
    </xdr:to>
    <xdr:sp macro="" textlink="">
      <xdr:nvSpPr>
        <xdr:cNvPr id="818" name="楕円 817"/>
        <xdr:cNvSpPr/>
      </xdr:nvSpPr>
      <xdr:spPr>
        <a:xfrm>
          <a:off x="22110700" y="99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140495</xdr:rowOff>
    </xdr:from>
    <xdr:ext cx="469744" cy="259045"/>
    <xdr:sp macro="" textlink="">
      <xdr:nvSpPr>
        <xdr:cNvPr id="819" name="貸付金該当値テキスト"/>
        <xdr:cNvSpPr txBox="1"/>
      </xdr:nvSpPr>
      <xdr:spPr>
        <a:xfrm>
          <a:off x="22212300" y="974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7016</xdr:rowOff>
    </xdr:from>
    <xdr:to>
      <xdr:col>112</xdr:col>
      <xdr:colOff>38100</xdr:colOff>
      <xdr:row>58</xdr:row>
      <xdr:rowOff>108616</xdr:rowOff>
    </xdr:to>
    <xdr:sp macro="" textlink="">
      <xdr:nvSpPr>
        <xdr:cNvPr id="820" name="楕円 819"/>
        <xdr:cNvSpPr/>
      </xdr:nvSpPr>
      <xdr:spPr>
        <a:xfrm>
          <a:off x="21272500" y="99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125143</xdr:rowOff>
    </xdr:from>
    <xdr:ext cx="469744" cy="259045"/>
    <xdr:sp macro="" textlink="">
      <xdr:nvSpPr>
        <xdr:cNvPr id="821" name="テキスト ボックス 820"/>
        <xdr:cNvSpPr txBox="1"/>
      </xdr:nvSpPr>
      <xdr:spPr>
        <a:xfrm>
          <a:off x="21088428" y="97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161549</xdr:rowOff>
    </xdr:from>
    <xdr:to>
      <xdr:col>107</xdr:col>
      <xdr:colOff>101600</xdr:colOff>
      <xdr:row>58</xdr:row>
      <xdr:rowOff>91699</xdr:rowOff>
    </xdr:to>
    <xdr:sp macro="" textlink="">
      <xdr:nvSpPr>
        <xdr:cNvPr id="822" name="楕円 821"/>
        <xdr:cNvSpPr/>
      </xdr:nvSpPr>
      <xdr:spPr>
        <a:xfrm>
          <a:off x="20383500" y="99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108226</xdr:rowOff>
    </xdr:from>
    <xdr:ext cx="469744" cy="259045"/>
    <xdr:sp macro="" textlink="">
      <xdr:nvSpPr>
        <xdr:cNvPr id="823" name="テキスト ボックス 822"/>
        <xdr:cNvSpPr txBox="1"/>
      </xdr:nvSpPr>
      <xdr:spPr>
        <a:xfrm>
          <a:off x="20199428" y="970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28366</xdr:rowOff>
    </xdr:from>
    <xdr:to>
      <xdr:col>102</xdr:col>
      <xdr:colOff>165100</xdr:colOff>
      <xdr:row>58</xdr:row>
      <xdr:rowOff>129966</xdr:rowOff>
    </xdr:to>
    <xdr:sp macro="" textlink="">
      <xdr:nvSpPr>
        <xdr:cNvPr id="824" name="楕円 823"/>
        <xdr:cNvSpPr/>
      </xdr:nvSpPr>
      <xdr:spPr>
        <a:xfrm>
          <a:off x="19494500" y="99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146493</xdr:rowOff>
    </xdr:from>
    <xdr:ext cx="469744" cy="259045"/>
    <xdr:sp macro="" textlink="">
      <xdr:nvSpPr>
        <xdr:cNvPr id="825" name="テキスト ボックス 824"/>
        <xdr:cNvSpPr txBox="1"/>
      </xdr:nvSpPr>
      <xdr:spPr>
        <a:xfrm>
          <a:off x="19310428" y="974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163057</xdr:rowOff>
    </xdr:from>
    <xdr:to>
      <xdr:col>98</xdr:col>
      <xdr:colOff>38100</xdr:colOff>
      <xdr:row>58</xdr:row>
      <xdr:rowOff>93207</xdr:rowOff>
    </xdr:to>
    <xdr:sp macro="" textlink="">
      <xdr:nvSpPr>
        <xdr:cNvPr id="826" name="楕円 825"/>
        <xdr:cNvSpPr/>
      </xdr:nvSpPr>
      <xdr:spPr>
        <a:xfrm>
          <a:off x="18605500" y="99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109734</xdr:rowOff>
    </xdr:from>
    <xdr:ext cx="469744" cy="259045"/>
    <xdr:sp macro="" textlink="">
      <xdr:nvSpPr>
        <xdr:cNvPr id="827" name="テキスト ボックス 826"/>
        <xdr:cNvSpPr txBox="1"/>
      </xdr:nvSpPr>
      <xdr:spPr>
        <a:xfrm>
          <a:off x="18421428" y="971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89735</xdr:rowOff>
    </xdr:from>
    <xdr:to>
      <xdr:col>116</xdr:col>
      <xdr:colOff>63500</xdr:colOff>
      <xdr:row>77</xdr:row>
      <xdr:rowOff>63968</xdr:rowOff>
    </xdr:to>
    <xdr:cxnSp macro="">
      <xdr:nvCxnSpPr>
        <xdr:cNvPr id="859" name="直線コネクタ 858"/>
        <xdr:cNvCxnSpPr/>
      </xdr:nvCxnSpPr>
      <xdr:spPr>
        <a:xfrm>
          <a:off x="21323300" y="12777035"/>
          <a:ext cx="838200" cy="4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89735</xdr:rowOff>
    </xdr:from>
    <xdr:to>
      <xdr:col>111</xdr:col>
      <xdr:colOff>177800</xdr:colOff>
      <xdr:row>75</xdr:row>
      <xdr:rowOff>22820</xdr:rowOff>
    </xdr:to>
    <xdr:cxnSp macro="">
      <xdr:nvCxnSpPr>
        <xdr:cNvPr id="862" name="直線コネクタ 861"/>
        <xdr:cNvCxnSpPr/>
      </xdr:nvCxnSpPr>
      <xdr:spPr>
        <a:xfrm flipV="1">
          <a:off x="20434300" y="12777035"/>
          <a:ext cx="889000" cy="10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22820</xdr:rowOff>
    </xdr:from>
    <xdr:to>
      <xdr:col>107</xdr:col>
      <xdr:colOff>50800</xdr:colOff>
      <xdr:row>75</xdr:row>
      <xdr:rowOff>24649</xdr:rowOff>
    </xdr:to>
    <xdr:cxnSp macro="">
      <xdr:nvCxnSpPr>
        <xdr:cNvPr id="865" name="直線コネクタ 864"/>
        <xdr:cNvCxnSpPr/>
      </xdr:nvCxnSpPr>
      <xdr:spPr>
        <a:xfrm flipV="1">
          <a:off x="19545300" y="1288157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24649</xdr:rowOff>
    </xdr:from>
    <xdr:to>
      <xdr:col>102</xdr:col>
      <xdr:colOff>114300</xdr:colOff>
      <xdr:row>75</xdr:row>
      <xdr:rowOff>73504</xdr:rowOff>
    </xdr:to>
    <xdr:cxnSp macro="">
      <xdr:nvCxnSpPr>
        <xdr:cNvPr id="868" name="直線コネクタ 867"/>
        <xdr:cNvCxnSpPr/>
      </xdr:nvCxnSpPr>
      <xdr:spPr>
        <a:xfrm flipV="1">
          <a:off x="18656300" y="12883399"/>
          <a:ext cx="889000" cy="4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13168</xdr:rowOff>
    </xdr:from>
    <xdr:to>
      <xdr:col>116</xdr:col>
      <xdr:colOff>114300</xdr:colOff>
      <xdr:row>77</xdr:row>
      <xdr:rowOff>114768</xdr:rowOff>
    </xdr:to>
    <xdr:sp macro="" textlink="">
      <xdr:nvSpPr>
        <xdr:cNvPr id="878" name="楕円 877"/>
        <xdr:cNvSpPr/>
      </xdr:nvSpPr>
      <xdr:spPr>
        <a:xfrm>
          <a:off x="22110700" y="132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163045</xdr:rowOff>
    </xdr:from>
    <xdr:ext cx="534377" cy="259045"/>
    <xdr:sp macro="" textlink="">
      <xdr:nvSpPr>
        <xdr:cNvPr id="879" name="繰出金該当値テキスト"/>
        <xdr:cNvSpPr txBox="1"/>
      </xdr:nvSpPr>
      <xdr:spPr>
        <a:xfrm>
          <a:off x="22212300" y="1319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38935</xdr:rowOff>
    </xdr:from>
    <xdr:to>
      <xdr:col>112</xdr:col>
      <xdr:colOff>38100</xdr:colOff>
      <xdr:row>74</xdr:row>
      <xdr:rowOff>140535</xdr:rowOff>
    </xdr:to>
    <xdr:sp macro="" textlink="">
      <xdr:nvSpPr>
        <xdr:cNvPr id="880" name="楕円 879"/>
        <xdr:cNvSpPr/>
      </xdr:nvSpPr>
      <xdr:spPr>
        <a:xfrm>
          <a:off x="21272500" y="127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157062</xdr:rowOff>
    </xdr:from>
    <xdr:ext cx="534377" cy="259045"/>
    <xdr:sp macro="" textlink="">
      <xdr:nvSpPr>
        <xdr:cNvPr id="881" name="テキスト ボックス 880"/>
        <xdr:cNvSpPr txBox="1"/>
      </xdr:nvSpPr>
      <xdr:spPr>
        <a:xfrm>
          <a:off x="21056111" y="125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143470</xdr:rowOff>
    </xdr:from>
    <xdr:to>
      <xdr:col>107</xdr:col>
      <xdr:colOff>101600</xdr:colOff>
      <xdr:row>75</xdr:row>
      <xdr:rowOff>73620</xdr:rowOff>
    </xdr:to>
    <xdr:sp macro="" textlink="">
      <xdr:nvSpPr>
        <xdr:cNvPr id="882" name="楕円 881"/>
        <xdr:cNvSpPr/>
      </xdr:nvSpPr>
      <xdr:spPr>
        <a:xfrm>
          <a:off x="20383500" y="1283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90147</xdr:rowOff>
    </xdr:from>
    <xdr:ext cx="534377" cy="259045"/>
    <xdr:sp macro="" textlink="">
      <xdr:nvSpPr>
        <xdr:cNvPr id="883" name="テキスト ボックス 882"/>
        <xdr:cNvSpPr txBox="1"/>
      </xdr:nvSpPr>
      <xdr:spPr>
        <a:xfrm>
          <a:off x="20167111" y="126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145299</xdr:rowOff>
    </xdr:from>
    <xdr:to>
      <xdr:col>102</xdr:col>
      <xdr:colOff>165100</xdr:colOff>
      <xdr:row>75</xdr:row>
      <xdr:rowOff>75449</xdr:rowOff>
    </xdr:to>
    <xdr:sp macro="" textlink="">
      <xdr:nvSpPr>
        <xdr:cNvPr id="884" name="楕円 883"/>
        <xdr:cNvSpPr/>
      </xdr:nvSpPr>
      <xdr:spPr>
        <a:xfrm>
          <a:off x="19494500" y="128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91976</xdr:rowOff>
    </xdr:from>
    <xdr:ext cx="534377" cy="259045"/>
    <xdr:sp macro="" textlink="">
      <xdr:nvSpPr>
        <xdr:cNvPr id="885" name="テキスト ボックス 884"/>
        <xdr:cNvSpPr txBox="1"/>
      </xdr:nvSpPr>
      <xdr:spPr>
        <a:xfrm>
          <a:off x="19278111" y="1260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22704</xdr:rowOff>
    </xdr:from>
    <xdr:to>
      <xdr:col>98</xdr:col>
      <xdr:colOff>38100</xdr:colOff>
      <xdr:row>75</xdr:row>
      <xdr:rowOff>124304</xdr:rowOff>
    </xdr:to>
    <xdr:sp macro="" textlink="">
      <xdr:nvSpPr>
        <xdr:cNvPr id="886" name="楕円 885"/>
        <xdr:cNvSpPr/>
      </xdr:nvSpPr>
      <xdr:spPr>
        <a:xfrm>
          <a:off x="18605500" y="128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140831</xdr:rowOff>
    </xdr:from>
    <xdr:ext cx="534377" cy="259045"/>
    <xdr:sp macro="" textlink="">
      <xdr:nvSpPr>
        <xdr:cNvPr id="887" name="テキスト ボックス 886"/>
        <xdr:cNvSpPr txBox="1"/>
      </xdr:nvSpPr>
      <xdr:spPr>
        <a:xfrm>
          <a:off x="18389111" y="1265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類似団体内においても人口密度が高いことが功を奏し、全体的に平均を下回る支出となっている。</a:t>
          </a:r>
          <a:endParaRPr lang="ja-JP" altLang="ja-JP" sz="1400">
            <a:effectLst/>
          </a:endParaRPr>
        </a:p>
        <a:p>
          <a:r>
            <a:rPr kumimoji="1" lang="ja-JP" altLang="ja-JP" sz="1100">
              <a:solidFill>
                <a:schemeClr val="dk1"/>
              </a:solidFill>
              <a:effectLst/>
              <a:latin typeface="+mn-lt"/>
              <a:ea typeface="+mn-ea"/>
              <a:cs typeface="+mn-cs"/>
            </a:rPr>
            <a:t>一方で「普通建設事業費（うち更新整備）」は、特に学校園の老朽化対策を積極的におこなっており、類似団体平均の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割増しとなっている。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今後は公共施設やインフラの一斉更新時期が続くため、公共施設等総合管理計画に基づいた老朽化対策を実施する。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年度の特徴として、下水道事業の企業会計化に伴い「補助費等」、「投資及び出資金」、「繰出金」の割合が大きく変動しているが、合算すると大きな変動は無い。</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なお、「維持管理費」の急増は、決算統計における「普通建設事業費」との区分の明確化によるものである。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34,622
34,205
9.13
13,356,890
12,777,856
541,055
6,798,008
9,145,662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122174</xdr:rowOff>
    </xdr:from>
    <xdr:to>
      <xdr:col>24</xdr:col>
      <xdr:colOff>63500</xdr:colOff>
      <xdr:row>35</xdr:row>
      <xdr:rowOff>125603</xdr:rowOff>
    </xdr:to>
    <xdr:cxnSp macro="">
      <xdr:nvCxnSpPr>
        <xdr:cNvPr id="61" name="直線コネクタ 60"/>
        <xdr:cNvCxnSpPr/>
      </xdr:nvCxnSpPr>
      <xdr:spPr>
        <a:xfrm flipV="1">
          <a:off x="3797300" y="612292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66929</xdr:rowOff>
    </xdr:from>
    <xdr:to>
      <xdr:col>19</xdr:col>
      <xdr:colOff>177800</xdr:colOff>
      <xdr:row>35</xdr:row>
      <xdr:rowOff>125603</xdr:rowOff>
    </xdr:to>
    <xdr:cxnSp macro="">
      <xdr:nvCxnSpPr>
        <xdr:cNvPr id="64" name="直線コネクタ 63"/>
        <xdr:cNvCxnSpPr/>
      </xdr:nvCxnSpPr>
      <xdr:spPr>
        <a:xfrm>
          <a:off x="2908300" y="5896229"/>
          <a:ext cx="889000" cy="2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66929</xdr:rowOff>
    </xdr:from>
    <xdr:to>
      <xdr:col>15</xdr:col>
      <xdr:colOff>50800</xdr:colOff>
      <xdr:row>34</xdr:row>
      <xdr:rowOff>169037</xdr:rowOff>
    </xdr:to>
    <xdr:cxnSp macro="">
      <xdr:nvCxnSpPr>
        <xdr:cNvPr id="67" name="直線コネクタ 66"/>
        <xdr:cNvCxnSpPr/>
      </xdr:nvCxnSpPr>
      <xdr:spPr>
        <a:xfrm flipV="1">
          <a:off x="2019300" y="5896229"/>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169037</xdr:rowOff>
    </xdr:from>
    <xdr:to>
      <xdr:col>10</xdr:col>
      <xdr:colOff>114300</xdr:colOff>
      <xdr:row>35</xdr:row>
      <xdr:rowOff>81026</xdr:rowOff>
    </xdr:to>
    <xdr:cxnSp macro="">
      <xdr:nvCxnSpPr>
        <xdr:cNvPr id="70" name="直線コネクタ 69"/>
        <xdr:cNvCxnSpPr/>
      </xdr:nvCxnSpPr>
      <xdr:spPr>
        <a:xfrm flipV="1">
          <a:off x="1130300" y="5998337"/>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71374</xdr:rowOff>
    </xdr:from>
    <xdr:to>
      <xdr:col>24</xdr:col>
      <xdr:colOff>114300</xdr:colOff>
      <xdr:row>36</xdr:row>
      <xdr:rowOff>1524</xdr:rowOff>
    </xdr:to>
    <xdr:sp macro="" textlink="">
      <xdr:nvSpPr>
        <xdr:cNvPr id="80" name="楕円 79"/>
        <xdr:cNvSpPr/>
      </xdr:nvSpPr>
      <xdr:spPr>
        <a:xfrm>
          <a:off x="4584700" y="60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49801</xdr:rowOff>
    </xdr:from>
    <xdr:ext cx="469744" cy="259045"/>
    <xdr:sp macro="" textlink="">
      <xdr:nvSpPr>
        <xdr:cNvPr id="81" name="議会費該当値テキスト"/>
        <xdr:cNvSpPr txBox="1"/>
      </xdr:nvSpPr>
      <xdr:spPr>
        <a:xfrm>
          <a:off x="4686300"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74803</xdr:rowOff>
    </xdr:from>
    <xdr:to>
      <xdr:col>20</xdr:col>
      <xdr:colOff>38100</xdr:colOff>
      <xdr:row>36</xdr:row>
      <xdr:rowOff>4953</xdr:rowOff>
    </xdr:to>
    <xdr:sp macro="" textlink="">
      <xdr:nvSpPr>
        <xdr:cNvPr id="82" name="楕円 81"/>
        <xdr:cNvSpPr/>
      </xdr:nvSpPr>
      <xdr:spPr>
        <a:xfrm>
          <a:off x="37465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167530</xdr:rowOff>
    </xdr:from>
    <xdr:ext cx="469744" cy="259045"/>
    <xdr:sp macro="" textlink="">
      <xdr:nvSpPr>
        <xdr:cNvPr id="83" name="テキスト ボックス 82"/>
        <xdr:cNvSpPr txBox="1"/>
      </xdr:nvSpPr>
      <xdr:spPr>
        <a:xfrm>
          <a:off x="3562428" y="616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16129</xdr:rowOff>
    </xdr:from>
    <xdr:to>
      <xdr:col>15</xdr:col>
      <xdr:colOff>101600</xdr:colOff>
      <xdr:row>34</xdr:row>
      <xdr:rowOff>117729</xdr:rowOff>
    </xdr:to>
    <xdr:sp macro="" textlink="">
      <xdr:nvSpPr>
        <xdr:cNvPr id="84" name="楕円 83"/>
        <xdr:cNvSpPr/>
      </xdr:nvSpPr>
      <xdr:spPr>
        <a:xfrm>
          <a:off x="2857500" y="58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134256</xdr:rowOff>
    </xdr:from>
    <xdr:ext cx="469744" cy="259045"/>
    <xdr:sp macro="" textlink="">
      <xdr:nvSpPr>
        <xdr:cNvPr id="85" name="テキスト ボックス 84"/>
        <xdr:cNvSpPr txBox="1"/>
      </xdr:nvSpPr>
      <xdr:spPr>
        <a:xfrm>
          <a:off x="2673428" y="562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118237</xdr:rowOff>
    </xdr:from>
    <xdr:to>
      <xdr:col>10</xdr:col>
      <xdr:colOff>165100</xdr:colOff>
      <xdr:row>35</xdr:row>
      <xdr:rowOff>48387</xdr:rowOff>
    </xdr:to>
    <xdr:sp macro="" textlink="">
      <xdr:nvSpPr>
        <xdr:cNvPr id="86" name="楕円 85"/>
        <xdr:cNvSpPr/>
      </xdr:nvSpPr>
      <xdr:spPr>
        <a:xfrm>
          <a:off x="1968500" y="59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39514</xdr:rowOff>
    </xdr:from>
    <xdr:ext cx="469744" cy="259045"/>
    <xdr:sp macro="" textlink="">
      <xdr:nvSpPr>
        <xdr:cNvPr id="87" name="テキスト ボックス 86"/>
        <xdr:cNvSpPr txBox="1"/>
      </xdr:nvSpPr>
      <xdr:spPr>
        <a:xfrm>
          <a:off x="1784428" y="604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30226</xdr:rowOff>
    </xdr:from>
    <xdr:to>
      <xdr:col>6</xdr:col>
      <xdr:colOff>38100</xdr:colOff>
      <xdr:row>35</xdr:row>
      <xdr:rowOff>131826</xdr:rowOff>
    </xdr:to>
    <xdr:sp macro="" textlink="">
      <xdr:nvSpPr>
        <xdr:cNvPr id="88" name="楕円 87"/>
        <xdr:cNvSpPr/>
      </xdr:nvSpPr>
      <xdr:spPr>
        <a:xfrm>
          <a:off x="10795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122953</xdr:rowOff>
    </xdr:from>
    <xdr:ext cx="469744" cy="259045"/>
    <xdr:sp macro="" textlink="">
      <xdr:nvSpPr>
        <xdr:cNvPr id="89" name="テキスト ボックス 88"/>
        <xdr:cNvSpPr txBox="1"/>
      </xdr:nvSpPr>
      <xdr:spPr>
        <a:xfrm>
          <a:off x="895428"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115480</xdr:rowOff>
    </xdr:from>
    <xdr:to>
      <xdr:col>24</xdr:col>
      <xdr:colOff>63500</xdr:colOff>
      <xdr:row>59</xdr:row>
      <xdr:rowOff>4656</xdr:rowOff>
    </xdr:to>
    <xdr:cxnSp macro="">
      <xdr:nvCxnSpPr>
        <xdr:cNvPr id="118" name="直線コネクタ 117"/>
        <xdr:cNvCxnSpPr/>
      </xdr:nvCxnSpPr>
      <xdr:spPr>
        <a:xfrm flipV="1">
          <a:off x="3797300" y="10059580"/>
          <a:ext cx="838200" cy="6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1128</xdr:rowOff>
    </xdr:from>
    <xdr:to>
      <xdr:col>19</xdr:col>
      <xdr:colOff>177800</xdr:colOff>
      <xdr:row>59</xdr:row>
      <xdr:rowOff>4656</xdr:rowOff>
    </xdr:to>
    <xdr:cxnSp macro="">
      <xdr:nvCxnSpPr>
        <xdr:cNvPr id="121" name="直線コネクタ 120"/>
        <xdr:cNvCxnSpPr/>
      </xdr:nvCxnSpPr>
      <xdr:spPr>
        <a:xfrm>
          <a:off x="2908300" y="10116678"/>
          <a:ext cx="8890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1067</xdr:rowOff>
    </xdr:from>
    <xdr:to>
      <xdr:col>15</xdr:col>
      <xdr:colOff>50800</xdr:colOff>
      <xdr:row>59</xdr:row>
      <xdr:rowOff>1128</xdr:rowOff>
    </xdr:to>
    <xdr:cxnSp macro="">
      <xdr:nvCxnSpPr>
        <xdr:cNvPr id="124" name="直線コネクタ 123"/>
        <xdr:cNvCxnSpPr/>
      </xdr:nvCxnSpPr>
      <xdr:spPr>
        <a:xfrm>
          <a:off x="2019300" y="10116617"/>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1067</xdr:rowOff>
    </xdr:from>
    <xdr:to>
      <xdr:col>10</xdr:col>
      <xdr:colOff>114300</xdr:colOff>
      <xdr:row>59</xdr:row>
      <xdr:rowOff>2994</xdr:rowOff>
    </xdr:to>
    <xdr:cxnSp macro="">
      <xdr:nvCxnSpPr>
        <xdr:cNvPr id="127" name="直線コネクタ 126"/>
        <xdr:cNvCxnSpPr/>
      </xdr:nvCxnSpPr>
      <xdr:spPr>
        <a:xfrm flipV="1">
          <a:off x="1130300" y="10116617"/>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64680</xdr:rowOff>
    </xdr:from>
    <xdr:to>
      <xdr:col>24</xdr:col>
      <xdr:colOff>114300</xdr:colOff>
      <xdr:row>58</xdr:row>
      <xdr:rowOff>166280</xdr:rowOff>
    </xdr:to>
    <xdr:sp macro="" textlink="">
      <xdr:nvSpPr>
        <xdr:cNvPr id="137" name="楕円 136"/>
        <xdr:cNvSpPr/>
      </xdr:nvSpPr>
      <xdr:spPr>
        <a:xfrm>
          <a:off x="4584700" y="100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24057</xdr:rowOff>
    </xdr:from>
    <xdr:ext cx="534377" cy="259045"/>
    <xdr:sp macro="" textlink="">
      <xdr:nvSpPr>
        <xdr:cNvPr id="138" name="総務費該当値テキスト"/>
        <xdr:cNvSpPr txBox="1"/>
      </xdr:nvSpPr>
      <xdr:spPr>
        <a:xfrm>
          <a:off x="4686300" y="97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125306</xdr:rowOff>
    </xdr:from>
    <xdr:to>
      <xdr:col>20</xdr:col>
      <xdr:colOff>38100</xdr:colOff>
      <xdr:row>59</xdr:row>
      <xdr:rowOff>55456</xdr:rowOff>
    </xdr:to>
    <xdr:sp macro="" textlink="">
      <xdr:nvSpPr>
        <xdr:cNvPr id="139" name="楕円 138"/>
        <xdr:cNvSpPr/>
      </xdr:nvSpPr>
      <xdr:spPr>
        <a:xfrm>
          <a:off x="3746500" y="100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46583</xdr:rowOff>
    </xdr:from>
    <xdr:ext cx="534377" cy="259045"/>
    <xdr:sp macro="" textlink="">
      <xdr:nvSpPr>
        <xdr:cNvPr id="140" name="テキスト ボックス 139"/>
        <xdr:cNvSpPr txBox="1"/>
      </xdr:nvSpPr>
      <xdr:spPr>
        <a:xfrm>
          <a:off x="3530111" y="101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121778</xdr:rowOff>
    </xdr:from>
    <xdr:to>
      <xdr:col>15</xdr:col>
      <xdr:colOff>101600</xdr:colOff>
      <xdr:row>59</xdr:row>
      <xdr:rowOff>51928</xdr:rowOff>
    </xdr:to>
    <xdr:sp macro="" textlink="">
      <xdr:nvSpPr>
        <xdr:cNvPr id="141" name="楕円 140"/>
        <xdr:cNvSpPr/>
      </xdr:nvSpPr>
      <xdr:spPr>
        <a:xfrm>
          <a:off x="2857500" y="100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43055</xdr:rowOff>
    </xdr:from>
    <xdr:ext cx="534377" cy="259045"/>
    <xdr:sp macro="" textlink="">
      <xdr:nvSpPr>
        <xdr:cNvPr id="142" name="テキスト ボックス 141"/>
        <xdr:cNvSpPr txBox="1"/>
      </xdr:nvSpPr>
      <xdr:spPr>
        <a:xfrm>
          <a:off x="2641111" y="1015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121717</xdr:rowOff>
    </xdr:from>
    <xdr:to>
      <xdr:col>10</xdr:col>
      <xdr:colOff>165100</xdr:colOff>
      <xdr:row>59</xdr:row>
      <xdr:rowOff>51867</xdr:rowOff>
    </xdr:to>
    <xdr:sp macro="" textlink="">
      <xdr:nvSpPr>
        <xdr:cNvPr id="143" name="楕円 142"/>
        <xdr:cNvSpPr/>
      </xdr:nvSpPr>
      <xdr:spPr>
        <a:xfrm>
          <a:off x="1968500" y="100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42994</xdr:rowOff>
    </xdr:from>
    <xdr:ext cx="534377" cy="259045"/>
    <xdr:sp macro="" textlink="">
      <xdr:nvSpPr>
        <xdr:cNvPr id="144" name="テキスト ボックス 143"/>
        <xdr:cNvSpPr txBox="1"/>
      </xdr:nvSpPr>
      <xdr:spPr>
        <a:xfrm>
          <a:off x="1752111" y="101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123644</xdr:rowOff>
    </xdr:from>
    <xdr:to>
      <xdr:col>6</xdr:col>
      <xdr:colOff>38100</xdr:colOff>
      <xdr:row>59</xdr:row>
      <xdr:rowOff>53794</xdr:rowOff>
    </xdr:to>
    <xdr:sp macro="" textlink="">
      <xdr:nvSpPr>
        <xdr:cNvPr id="145" name="楕円 144"/>
        <xdr:cNvSpPr/>
      </xdr:nvSpPr>
      <xdr:spPr>
        <a:xfrm>
          <a:off x="1079500" y="100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44921</xdr:rowOff>
    </xdr:from>
    <xdr:ext cx="534377" cy="259045"/>
    <xdr:sp macro="" textlink="">
      <xdr:nvSpPr>
        <xdr:cNvPr id="146" name="テキスト ボックス 145"/>
        <xdr:cNvSpPr txBox="1"/>
      </xdr:nvSpPr>
      <xdr:spPr>
        <a:xfrm>
          <a:off x="863111" y="101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118647</xdr:rowOff>
    </xdr:from>
    <xdr:to>
      <xdr:col>24</xdr:col>
      <xdr:colOff>63500</xdr:colOff>
      <xdr:row>78</xdr:row>
      <xdr:rowOff>72741</xdr:rowOff>
    </xdr:to>
    <xdr:cxnSp macro="">
      <xdr:nvCxnSpPr>
        <xdr:cNvPr id="178" name="直線コネクタ 177"/>
        <xdr:cNvCxnSpPr/>
      </xdr:nvCxnSpPr>
      <xdr:spPr>
        <a:xfrm>
          <a:off x="3797300" y="13320297"/>
          <a:ext cx="838200" cy="12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118647</xdr:rowOff>
    </xdr:from>
    <xdr:to>
      <xdr:col>19</xdr:col>
      <xdr:colOff>177800</xdr:colOff>
      <xdr:row>78</xdr:row>
      <xdr:rowOff>100163</xdr:rowOff>
    </xdr:to>
    <xdr:cxnSp macro="">
      <xdr:nvCxnSpPr>
        <xdr:cNvPr id="181" name="直線コネクタ 180"/>
        <xdr:cNvCxnSpPr/>
      </xdr:nvCxnSpPr>
      <xdr:spPr>
        <a:xfrm flipV="1">
          <a:off x="2908300" y="13320297"/>
          <a:ext cx="889000" cy="15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100163</xdr:rowOff>
    </xdr:from>
    <xdr:to>
      <xdr:col>15</xdr:col>
      <xdr:colOff>50800</xdr:colOff>
      <xdr:row>78</xdr:row>
      <xdr:rowOff>149921</xdr:rowOff>
    </xdr:to>
    <xdr:cxnSp macro="">
      <xdr:nvCxnSpPr>
        <xdr:cNvPr id="184" name="直線コネクタ 183"/>
        <xdr:cNvCxnSpPr/>
      </xdr:nvCxnSpPr>
      <xdr:spPr>
        <a:xfrm flipV="1">
          <a:off x="2019300" y="13473263"/>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149921</xdr:rowOff>
    </xdr:from>
    <xdr:to>
      <xdr:col>10</xdr:col>
      <xdr:colOff>114300</xdr:colOff>
      <xdr:row>79</xdr:row>
      <xdr:rowOff>35872</xdr:rowOff>
    </xdr:to>
    <xdr:cxnSp macro="">
      <xdr:nvCxnSpPr>
        <xdr:cNvPr id="187" name="直線コネクタ 186"/>
        <xdr:cNvCxnSpPr/>
      </xdr:nvCxnSpPr>
      <xdr:spPr>
        <a:xfrm flipV="1">
          <a:off x="1130300" y="13523021"/>
          <a:ext cx="889000" cy="5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21941</xdr:rowOff>
    </xdr:from>
    <xdr:to>
      <xdr:col>24</xdr:col>
      <xdr:colOff>114300</xdr:colOff>
      <xdr:row>78</xdr:row>
      <xdr:rowOff>123541</xdr:rowOff>
    </xdr:to>
    <xdr:sp macro="" textlink="">
      <xdr:nvSpPr>
        <xdr:cNvPr id="197" name="楕円 196"/>
        <xdr:cNvSpPr/>
      </xdr:nvSpPr>
      <xdr:spPr>
        <a:xfrm>
          <a:off x="4584700" y="1339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368</xdr:rowOff>
    </xdr:from>
    <xdr:ext cx="599010" cy="259045"/>
    <xdr:sp macro="" textlink="">
      <xdr:nvSpPr>
        <xdr:cNvPr id="198" name="民生費該当値テキスト"/>
        <xdr:cNvSpPr txBox="1"/>
      </xdr:nvSpPr>
      <xdr:spPr>
        <a:xfrm>
          <a:off x="4686300" y="133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67847</xdr:rowOff>
    </xdr:from>
    <xdr:to>
      <xdr:col>20</xdr:col>
      <xdr:colOff>38100</xdr:colOff>
      <xdr:row>77</xdr:row>
      <xdr:rowOff>169447</xdr:rowOff>
    </xdr:to>
    <xdr:sp macro="" textlink="">
      <xdr:nvSpPr>
        <xdr:cNvPr id="199" name="楕円 198"/>
        <xdr:cNvSpPr/>
      </xdr:nvSpPr>
      <xdr:spPr>
        <a:xfrm>
          <a:off x="3746500" y="132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160574</xdr:rowOff>
    </xdr:from>
    <xdr:ext cx="599010" cy="259045"/>
    <xdr:sp macro="" textlink="">
      <xdr:nvSpPr>
        <xdr:cNvPr id="200" name="テキスト ボックス 199"/>
        <xdr:cNvSpPr txBox="1"/>
      </xdr:nvSpPr>
      <xdr:spPr>
        <a:xfrm>
          <a:off x="3497795" y="1336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49363</xdr:rowOff>
    </xdr:from>
    <xdr:to>
      <xdr:col>15</xdr:col>
      <xdr:colOff>101600</xdr:colOff>
      <xdr:row>78</xdr:row>
      <xdr:rowOff>150963</xdr:rowOff>
    </xdr:to>
    <xdr:sp macro="" textlink="">
      <xdr:nvSpPr>
        <xdr:cNvPr id="201" name="楕円 200"/>
        <xdr:cNvSpPr/>
      </xdr:nvSpPr>
      <xdr:spPr>
        <a:xfrm>
          <a:off x="2857500" y="134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142090</xdr:rowOff>
    </xdr:from>
    <xdr:ext cx="599010" cy="259045"/>
    <xdr:sp macro="" textlink="">
      <xdr:nvSpPr>
        <xdr:cNvPr id="202" name="テキスト ボックス 201"/>
        <xdr:cNvSpPr txBox="1"/>
      </xdr:nvSpPr>
      <xdr:spPr>
        <a:xfrm>
          <a:off x="2608795" y="1351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99121</xdr:rowOff>
    </xdr:from>
    <xdr:to>
      <xdr:col>10</xdr:col>
      <xdr:colOff>165100</xdr:colOff>
      <xdr:row>79</xdr:row>
      <xdr:rowOff>29271</xdr:rowOff>
    </xdr:to>
    <xdr:sp macro="" textlink="">
      <xdr:nvSpPr>
        <xdr:cNvPr id="203" name="楕円 202"/>
        <xdr:cNvSpPr/>
      </xdr:nvSpPr>
      <xdr:spPr>
        <a:xfrm>
          <a:off x="1968500" y="134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20398</xdr:rowOff>
    </xdr:from>
    <xdr:ext cx="599010" cy="259045"/>
    <xdr:sp macro="" textlink="">
      <xdr:nvSpPr>
        <xdr:cNvPr id="204" name="テキスト ボックス 203"/>
        <xdr:cNvSpPr txBox="1"/>
      </xdr:nvSpPr>
      <xdr:spPr>
        <a:xfrm>
          <a:off x="1719795" y="1356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156522</xdr:rowOff>
    </xdr:from>
    <xdr:to>
      <xdr:col>6</xdr:col>
      <xdr:colOff>38100</xdr:colOff>
      <xdr:row>79</xdr:row>
      <xdr:rowOff>86672</xdr:rowOff>
    </xdr:to>
    <xdr:sp macro="" textlink="">
      <xdr:nvSpPr>
        <xdr:cNvPr id="205" name="楕円 204"/>
        <xdr:cNvSpPr/>
      </xdr:nvSpPr>
      <xdr:spPr>
        <a:xfrm>
          <a:off x="1079500" y="135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77799</xdr:rowOff>
    </xdr:from>
    <xdr:ext cx="534377" cy="259045"/>
    <xdr:sp macro="" textlink="">
      <xdr:nvSpPr>
        <xdr:cNvPr id="206" name="テキスト ボックス 205"/>
        <xdr:cNvSpPr txBox="1"/>
      </xdr:nvSpPr>
      <xdr:spPr>
        <a:xfrm>
          <a:off x="863111" y="136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78925</xdr:rowOff>
    </xdr:from>
    <xdr:to>
      <xdr:col>24</xdr:col>
      <xdr:colOff>63500</xdr:colOff>
      <xdr:row>98</xdr:row>
      <xdr:rowOff>110130</xdr:rowOff>
    </xdr:to>
    <xdr:cxnSp macro="">
      <xdr:nvCxnSpPr>
        <xdr:cNvPr id="238" name="直線コネクタ 237"/>
        <xdr:cNvCxnSpPr/>
      </xdr:nvCxnSpPr>
      <xdr:spPr>
        <a:xfrm>
          <a:off x="3797300" y="16881025"/>
          <a:ext cx="8382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78925</xdr:rowOff>
    </xdr:from>
    <xdr:to>
      <xdr:col>19</xdr:col>
      <xdr:colOff>177800</xdr:colOff>
      <xdr:row>98</xdr:row>
      <xdr:rowOff>90061</xdr:rowOff>
    </xdr:to>
    <xdr:cxnSp macro="">
      <xdr:nvCxnSpPr>
        <xdr:cNvPr id="241" name="直線コネクタ 240"/>
        <xdr:cNvCxnSpPr/>
      </xdr:nvCxnSpPr>
      <xdr:spPr>
        <a:xfrm flipV="1">
          <a:off x="2908300" y="16881025"/>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90061</xdr:rowOff>
    </xdr:from>
    <xdr:to>
      <xdr:col>15</xdr:col>
      <xdr:colOff>50800</xdr:colOff>
      <xdr:row>98</xdr:row>
      <xdr:rowOff>140027</xdr:rowOff>
    </xdr:to>
    <xdr:cxnSp macro="">
      <xdr:nvCxnSpPr>
        <xdr:cNvPr id="244" name="直線コネクタ 243"/>
        <xdr:cNvCxnSpPr/>
      </xdr:nvCxnSpPr>
      <xdr:spPr>
        <a:xfrm flipV="1">
          <a:off x="2019300" y="16892161"/>
          <a:ext cx="889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140027</xdr:rowOff>
    </xdr:from>
    <xdr:to>
      <xdr:col>10</xdr:col>
      <xdr:colOff>114300</xdr:colOff>
      <xdr:row>98</xdr:row>
      <xdr:rowOff>158379</xdr:rowOff>
    </xdr:to>
    <xdr:cxnSp macro="">
      <xdr:nvCxnSpPr>
        <xdr:cNvPr id="247" name="直線コネクタ 246"/>
        <xdr:cNvCxnSpPr/>
      </xdr:nvCxnSpPr>
      <xdr:spPr>
        <a:xfrm flipV="1">
          <a:off x="1130300" y="16942127"/>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59330</xdr:rowOff>
    </xdr:from>
    <xdr:to>
      <xdr:col>24</xdr:col>
      <xdr:colOff>114300</xdr:colOff>
      <xdr:row>98</xdr:row>
      <xdr:rowOff>160930</xdr:rowOff>
    </xdr:to>
    <xdr:sp macro="" textlink="">
      <xdr:nvSpPr>
        <xdr:cNvPr id="257" name="楕円 256"/>
        <xdr:cNvSpPr/>
      </xdr:nvSpPr>
      <xdr:spPr>
        <a:xfrm>
          <a:off x="4584700" y="168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37757</xdr:rowOff>
    </xdr:from>
    <xdr:ext cx="534377" cy="259045"/>
    <xdr:sp macro="" textlink="">
      <xdr:nvSpPr>
        <xdr:cNvPr id="258" name="衛生費該当値テキスト"/>
        <xdr:cNvSpPr txBox="1"/>
      </xdr:nvSpPr>
      <xdr:spPr>
        <a:xfrm>
          <a:off x="4686300" y="1683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28125</xdr:rowOff>
    </xdr:from>
    <xdr:to>
      <xdr:col>20</xdr:col>
      <xdr:colOff>38100</xdr:colOff>
      <xdr:row>98</xdr:row>
      <xdr:rowOff>129725</xdr:rowOff>
    </xdr:to>
    <xdr:sp macro="" textlink="">
      <xdr:nvSpPr>
        <xdr:cNvPr id="259" name="楕円 258"/>
        <xdr:cNvSpPr/>
      </xdr:nvSpPr>
      <xdr:spPr>
        <a:xfrm>
          <a:off x="3746500" y="168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120852</xdr:rowOff>
    </xdr:from>
    <xdr:ext cx="534377" cy="259045"/>
    <xdr:sp macro="" textlink="">
      <xdr:nvSpPr>
        <xdr:cNvPr id="260" name="テキスト ボックス 259"/>
        <xdr:cNvSpPr txBox="1"/>
      </xdr:nvSpPr>
      <xdr:spPr>
        <a:xfrm>
          <a:off x="3530111" y="1692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39261</xdr:rowOff>
    </xdr:from>
    <xdr:to>
      <xdr:col>15</xdr:col>
      <xdr:colOff>101600</xdr:colOff>
      <xdr:row>98</xdr:row>
      <xdr:rowOff>140861</xdr:rowOff>
    </xdr:to>
    <xdr:sp macro="" textlink="">
      <xdr:nvSpPr>
        <xdr:cNvPr id="261" name="楕円 260"/>
        <xdr:cNvSpPr/>
      </xdr:nvSpPr>
      <xdr:spPr>
        <a:xfrm>
          <a:off x="2857500" y="168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131988</xdr:rowOff>
    </xdr:from>
    <xdr:ext cx="534377" cy="259045"/>
    <xdr:sp macro="" textlink="">
      <xdr:nvSpPr>
        <xdr:cNvPr id="262" name="テキスト ボックス 261"/>
        <xdr:cNvSpPr txBox="1"/>
      </xdr:nvSpPr>
      <xdr:spPr>
        <a:xfrm>
          <a:off x="2641111" y="1693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89227</xdr:rowOff>
    </xdr:from>
    <xdr:to>
      <xdr:col>10</xdr:col>
      <xdr:colOff>165100</xdr:colOff>
      <xdr:row>99</xdr:row>
      <xdr:rowOff>19377</xdr:rowOff>
    </xdr:to>
    <xdr:sp macro="" textlink="">
      <xdr:nvSpPr>
        <xdr:cNvPr id="263" name="楕円 262"/>
        <xdr:cNvSpPr/>
      </xdr:nvSpPr>
      <xdr:spPr>
        <a:xfrm>
          <a:off x="1968500" y="168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10504</xdr:rowOff>
    </xdr:from>
    <xdr:ext cx="534377" cy="259045"/>
    <xdr:sp macro="" textlink="">
      <xdr:nvSpPr>
        <xdr:cNvPr id="264" name="テキスト ボックス 263"/>
        <xdr:cNvSpPr txBox="1"/>
      </xdr:nvSpPr>
      <xdr:spPr>
        <a:xfrm>
          <a:off x="1752111" y="1698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107579</xdr:rowOff>
    </xdr:from>
    <xdr:to>
      <xdr:col>6</xdr:col>
      <xdr:colOff>38100</xdr:colOff>
      <xdr:row>99</xdr:row>
      <xdr:rowOff>37729</xdr:rowOff>
    </xdr:to>
    <xdr:sp macro="" textlink="">
      <xdr:nvSpPr>
        <xdr:cNvPr id="265" name="楕円 264"/>
        <xdr:cNvSpPr/>
      </xdr:nvSpPr>
      <xdr:spPr>
        <a:xfrm>
          <a:off x="1079500" y="169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28856</xdr:rowOff>
    </xdr:from>
    <xdr:ext cx="534377" cy="259045"/>
    <xdr:sp macro="" textlink="">
      <xdr:nvSpPr>
        <xdr:cNvPr id="266" name="テキスト ボックス 265"/>
        <xdr:cNvSpPr txBox="1"/>
      </xdr:nvSpPr>
      <xdr:spPr>
        <a:xfrm>
          <a:off x="863111" y="170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92456</xdr:rowOff>
    </xdr:from>
    <xdr:to>
      <xdr:col>55</xdr:col>
      <xdr:colOff>0</xdr:colOff>
      <xdr:row>34</xdr:row>
      <xdr:rowOff>110744</xdr:rowOff>
    </xdr:to>
    <xdr:cxnSp macro="">
      <xdr:nvCxnSpPr>
        <xdr:cNvPr id="295" name="直線コネクタ 294"/>
        <xdr:cNvCxnSpPr/>
      </xdr:nvCxnSpPr>
      <xdr:spPr>
        <a:xfrm>
          <a:off x="9639300" y="5921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159893</xdr:rowOff>
    </xdr:from>
    <xdr:to>
      <xdr:col>50</xdr:col>
      <xdr:colOff>114300</xdr:colOff>
      <xdr:row>34</xdr:row>
      <xdr:rowOff>92456</xdr:rowOff>
    </xdr:to>
    <xdr:cxnSp macro="">
      <xdr:nvCxnSpPr>
        <xdr:cNvPr id="298" name="直線コネクタ 297"/>
        <xdr:cNvCxnSpPr/>
      </xdr:nvCxnSpPr>
      <xdr:spPr>
        <a:xfrm>
          <a:off x="8750300" y="5474843"/>
          <a:ext cx="889000" cy="4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159893</xdr:rowOff>
    </xdr:from>
    <xdr:to>
      <xdr:col>45</xdr:col>
      <xdr:colOff>177800</xdr:colOff>
      <xdr:row>35</xdr:row>
      <xdr:rowOff>94742</xdr:rowOff>
    </xdr:to>
    <xdr:cxnSp macro="">
      <xdr:nvCxnSpPr>
        <xdr:cNvPr id="301" name="直線コネクタ 300"/>
        <xdr:cNvCxnSpPr/>
      </xdr:nvCxnSpPr>
      <xdr:spPr>
        <a:xfrm flipV="1">
          <a:off x="7861300" y="5474843"/>
          <a:ext cx="889000" cy="6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122174</xdr:rowOff>
    </xdr:from>
    <xdr:to>
      <xdr:col>41</xdr:col>
      <xdr:colOff>50800</xdr:colOff>
      <xdr:row>35</xdr:row>
      <xdr:rowOff>94742</xdr:rowOff>
    </xdr:to>
    <xdr:cxnSp macro="">
      <xdr:nvCxnSpPr>
        <xdr:cNvPr id="304" name="直線コネクタ 303"/>
        <xdr:cNvCxnSpPr/>
      </xdr:nvCxnSpPr>
      <xdr:spPr>
        <a:xfrm>
          <a:off x="6972300" y="5608574"/>
          <a:ext cx="889000" cy="4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59944</xdr:rowOff>
    </xdr:from>
    <xdr:to>
      <xdr:col>55</xdr:col>
      <xdr:colOff>50800</xdr:colOff>
      <xdr:row>34</xdr:row>
      <xdr:rowOff>161544</xdr:rowOff>
    </xdr:to>
    <xdr:sp macro="" textlink="">
      <xdr:nvSpPr>
        <xdr:cNvPr id="314" name="楕円 313"/>
        <xdr:cNvSpPr/>
      </xdr:nvSpPr>
      <xdr:spPr>
        <a:xfrm>
          <a:off x="104267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82821</xdr:rowOff>
    </xdr:from>
    <xdr:ext cx="469744" cy="259045"/>
    <xdr:sp macro="" textlink="">
      <xdr:nvSpPr>
        <xdr:cNvPr id="315" name="労働費該当値テキスト"/>
        <xdr:cNvSpPr txBox="1"/>
      </xdr:nvSpPr>
      <xdr:spPr>
        <a:xfrm>
          <a:off x="10528300" y="57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41656</xdr:rowOff>
    </xdr:from>
    <xdr:to>
      <xdr:col>50</xdr:col>
      <xdr:colOff>165100</xdr:colOff>
      <xdr:row>34</xdr:row>
      <xdr:rowOff>143256</xdr:rowOff>
    </xdr:to>
    <xdr:sp macro="" textlink="">
      <xdr:nvSpPr>
        <xdr:cNvPr id="316" name="楕円 315"/>
        <xdr:cNvSpPr/>
      </xdr:nvSpPr>
      <xdr:spPr>
        <a:xfrm>
          <a:off x="95885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159783</xdr:rowOff>
    </xdr:from>
    <xdr:ext cx="469744" cy="259045"/>
    <xdr:sp macro="" textlink="">
      <xdr:nvSpPr>
        <xdr:cNvPr id="317" name="テキスト ボックス 316"/>
        <xdr:cNvSpPr txBox="1"/>
      </xdr:nvSpPr>
      <xdr:spPr>
        <a:xfrm>
          <a:off x="9404428"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109093</xdr:rowOff>
    </xdr:from>
    <xdr:to>
      <xdr:col>46</xdr:col>
      <xdr:colOff>38100</xdr:colOff>
      <xdr:row>32</xdr:row>
      <xdr:rowOff>39243</xdr:rowOff>
    </xdr:to>
    <xdr:sp macro="" textlink="">
      <xdr:nvSpPr>
        <xdr:cNvPr id="318" name="楕円 317"/>
        <xdr:cNvSpPr/>
      </xdr:nvSpPr>
      <xdr:spPr>
        <a:xfrm>
          <a:off x="8699500" y="54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55770</xdr:rowOff>
    </xdr:from>
    <xdr:ext cx="469744" cy="259045"/>
    <xdr:sp macro="" textlink="">
      <xdr:nvSpPr>
        <xdr:cNvPr id="319" name="テキスト ボックス 318"/>
        <xdr:cNvSpPr txBox="1"/>
      </xdr:nvSpPr>
      <xdr:spPr>
        <a:xfrm>
          <a:off x="8515428" y="519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43942</xdr:rowOff>
    </xdr:from>
    <xdr:to>
      <xdr:col>41</xdr:col>
      <xdr:colOff>101600</xdr:colOff>
      <xdr:row>35</xdr:row>
      <xdr:rowOff>145542</xdr:rowOff>
    </xdr:to>
    <xdr:sp macro="" textlink="">
      <xdr:nvSpPr>
        <xdr:cNvPr id="320" name="楕円 319"/>
        <xdr:cNvSpPr/>
      </xdr:nvSpPr>
      <xdr:spPr>
        <a:xfrm>
          <a:off x="7810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162069</xdr:rowOff>
    </xdr:from>
    <xdr:ext cx="469744" cy="259045"/>
    <xdr:sp macro="" textlink="">
      <xdr:nvSpPr>
        <xdr:cNvPr id="321" name="テキスト ボックス 320"/>
        <xdr:cNvSpPr txBox="1"/>
      </xdr:nvSpPr>
      <xdr:spPr>
        <a:xfrm>
          <a:off x="7626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71374</xdr:rowOff>
    </xdr:from>
    <xdr:to>
      <xdr:col>36</xdr:col>
      <xdr:colOff>165100</xdr:colOff>
      <xdr:row>33</xdr:row>
      <xdr:rowOff>1524</xdr:rowOff>
    </xdr:to>
    <xdr:sp macro="" textlink="">
      <xdr:nvSpPr>
        <xdr:cNvPr id="322" name="楕円 321"/>
        <xdr:cNvSpPr/>
      </xdr:nvSpPr>
      <xdr:spPr>
        <a:xfrm>
          <a:off x="6921500" y="55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18051</xdr:rowOff>
    </xdr:from>
    <xdr:ext cx="469744" cy="259045"/>
    <xdr:sp macro="" textlink="">
      <xdr:nvSpPr>
        <xdr:cNvPr id="323" name="テキスト ボックス 322"/>
        <xdr:cNvSpPr txBox="1"/>
      </xdr:nvSpPr>
      <xdr:spPr>
        <a:xfrm>
          <a:off x="6737428" y="533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40961</xdr:rowOff>
    </xdr:from>
    <xdr:to>
      <xdr:col>55</xdr:col>
      <xdr:colOff>0</xdr:colOff>
      <xdr:row>59</xdr:row>
      <xdr:rowOff>47917</xdr:rowOff>
    </xdr:to>
    <xdr:cxnSp macro="">
      <xdr:nvCxnSpPr>
        <xdr:cNvPr id="354" name="直線コネクタ 353"/>
        <xdr:cNvCxnSpPr/>
      </xdr:nvCxnSpPr>
      <xdr:spPr>
        <a:xfrm>
          <a:off x="9639300" y="10156511"/>
          <a:ext cx="8382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40961</xdr:rowOff>
    </xdr:from>
    <xdr:to>
      <xdr:col>50</xdr:col>
      <xdr:colOff>114300</xdr:colOff>
      <xdr:row>59</xdr:row>
      <xdr:rowOff>54694</xdr:rowOff>
    </xdr:to>
    <xdr:cxnSp macro="">
      <xdr:nvCxnSpPr>
        <xdr:cNvPr id="357" name="直線コネクタ 356"/>
        <xdr:cNvCxnSpPr/>
      </xdr:nvCxnSpPr>
      <xdr:spPr>
        <a:xfrm flipV="1">
          <a:off x="8750300" y="10156511"/>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27637</xdr:rowOff>
    </xdr:from>
    <xdr:to>
      <xdr:col>45</xdr:col>
      <xdr:colOff>177800</xdr:colOff>
      <xdr:row>59</xdr:row>
      <xdr:rowOff>54694</xdr:rowOff>
    </xdr:to>
    <xdr:cxnSp macro="">
      <xdr:nvCxnSpPr>
        <xdr:cNvPr id="360" name="直線コネクタ 359"/>
        <xdr:cNvCxnSpPr/>
      </xdr:nvCxnSpPr>
      <xdr:spPr>
        <a:xfrm>
          <a:off x="7861300" y="10143187"/>
          <a:ext cx="8890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27637</xdr:rowOff>
    </xdr:from>
    <xdr:to>
      <xdr:col>41</xdr:col>
      <xdr:colOff>50800</xdr:colOff>
      <xdr:row>59</xdr:row>
      <xdr:rowOff>38577</xdr:rowOff>
    </xdr:to>
    <xdr:cxnSp macro="">
      <xdr:nvCxnSpPr>
        <xdr:cNvPr id="363" name="直線コネクタ 362"/>
        <xdr:cNvCxnSpPr/>
      </xdr:nvCxnSpPr>
      <xdr:spPr>
        <a:xfrm flipV="1">
          <a:off x="6972300" y="10143187"/>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168567</xdr:rowOff>
    </xdr:from>
    <xdr:to>
      <xdr:col>55</xdr:col>
      <xdr:colOff>50800</xdr:colOff>
      <xdr:row>59</xdr:row>
      <xdr:rowOff>98717</xdr:rowOff>
    </xdr:to>
    <xdr:sp macro="" textlink="">
      <xdr:nvSpPr>
        <xdr:cNvPr id="373" name="楕円 372"/>
        <xdr:cNvSpPr/>
      </xdr:nvSpPr>
      <xdr:spPr>
        <a:xfrm>
          <a:off x="10426700" y="101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83494</xdr:rowOff>
    </xdr:from>
    <xdr:ext cx="469744" cy="259045"/>
    <xdr:sp macro="" textlink="">
      <xdr:nvSpPr>
        <xdr:cNvPr id="374" name="農林水産業費該当値テキスト"/>
        <xdr:cNvSpPr txBox="1"/>
      </xdr:nvSpPr>
      <xdr:spPr>
        <a:xfrm>
          <a:off x="10528300" y="100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161611</xdr:rowOff>
    </xdr:from>
    <xdr:to>
      <xdr:col>50</xdr:col>
      <xdr:colOff>165100</xdr:colOff>
      <xdr:row>59</xdr:row>
      <xdr:rowOff>91761</xdr:rowOff>
    </xdr:to>
    <xdr:sp macro="" textlink="">
      <xdr:nvSpPr>
        <xdr:cNvPr id="375" name="楕円 374"/>
        <xdr:cNvSpPr/>
      </xdr:nvSpPr>
      <xdr:spPr>
        <a:xfrm>
          <a:off x="9588500" y="101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82888</xdr:rowOff>
    </xdr:from>
    <xdr:ext cx="469744" cy="259045"/>
    <xdr:sp macro="" textlink="">
      <xdr:nvSpPr>
        <xdr:cNvPr id="376" name="テキスト ボックス 375"/>
        <xdr:cNvSpPr txBox="1"/>
      </xdr:nvSpPr>
      <xdr:spPr>
        <a:xfrm>
          <a:off x="9404428" y="1019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3894</xdr:rowOff>
    </xdr:from>
    <xdr:to>
      <xdr:col>46</xdr:col>
      <xdr:colOff>38100</xdr:colOff>
      <xdr:row>59</xdr:row>
      <xdr:rowOff>105494</xdr:rowOff>
    </xdr:to>
    <xdr:sp macro="" textlink="">
      <xdr:nvSpPr>
        <xdr:cNvPr id="377" name="楕円 376"/>
        <xdr:cNvSpPr/>
      </xdr:nvSpPr>
      <xdr:spPr>
        <a:xfrm>
          <a:off x="8699500" y="101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96621</xdr:rowOff>
    </xdr:from>
    <xdr:ext cx="469744" cy="259045"/>
    <xdr:sp macro="" textlink="">
      <xdr:nvSpPr>
        <xdr:cNvPr id="378" name="テキスト ボックス 377"/>
        <xdr:cNvSpPr txBox="1"/>
      </xdr:nvSpPr>
      <xdr:spPr>
        <a:xfrm>
          <a:off x="8515428" y="102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148287</xdr:rowOff>
    </xdr:from>
    <xdr:to>
      <xdr:col>41</xdr:col>
      <xdr:colOff>101600</xdr:colOff>
      <xdr:row>59</xdr:row>
      <xdr:rowOff>78437</xdr:rowOff>
    </xdr:to>
    <xdr:sp macro="" textlink="">
      <xdr:nvSpPr>
        <xdr:cNvPr id="379" name="楕円 378"/>
        <xdr:cNvSpPr/>
      </xdr:nvSpPr>
      <xdr:spPr>
        <a:xfrm>
          <a:off x="7810500" y="100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69564</xdr:rowOff>
    </xdr:from>
    <xdr:ext cx="469744" cy="259045"/>
    <xdr:sp macro="" textlink="">
      <xdr:nvSpPr>
        <xdr:cNvPr id="380" name="テキスト ボックス 379"/>
        <xdr:cNvSpPr txBox="1"/>
      </xdr:nvSpPr>
      <xdr:spPr>
        <a:xfrm>
          <a:off x="7626428" y="101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159227</xdr:rowOff>
    </xdr:from>
    <xdr:to>
      <xdr:col>36</xdr:col>
      <xdr:colOff>165100</xdr:colOff>
      <xdr:row>59</xdr:row>
      <xdr:rowOff>89377</xdr:rowOff>
    </xdr:to>
    <xdr:sp macro="" textlink="">
      <xdr:nvSpPr>
        <xdr:cNvPr id="381" name="楕円 380"/>
        <xdr:cNvSpPr/>
      </xdr:nvSpPr>
      <xdr:spPr>
        <a:xfrm>
          <a:off x="6921500" y="101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80504</xdr:rowOff>
    </xdr:from>
    <xdr:ext cx="469744" cy="259045"/>
    <xdr:sp macro="" textlink="">
      <xdr:nvSpPr>
        <xdr:cNvPr id="382" name="テキスト ボックス 381"/>
        <xdr:cNvSpPr txBox="1"/>
      </xdr:nvSpPr>
      <xdr:spPr>
        <a:xfrm>
          <a:off x="6737428" y="101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34037</xdr:rowOff>
    </xdr:from>
    <xdr:to>
      <xdr:col>55</xdr:col>
      <xdr:colOff>0</xdr:colOff>
      <xdr:row>79</xdr:row>
      <xdr:rowOff>34277</xdr:rowOff>
    </xdr:to>
    <xdr:cxnSp macro="">
      <xdr:nvCxnSpPr>
        <xdr:cNvPr id="411" name="直線コネクタ 410"/>
        <xdr:cNvCxnSpPr/>
      </xdr:nvCxnSpPr>
      <xdr:spPr>
        <a:xfrm flipV="1">
          <a:off x="9639300" y="13578587"/>
          <a:ext cx="838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34277</xdr:rowOff>
    </xdr:from>
    <xdr:to>
      <xdr:col>50</xdr:col>
      <xdr:colOff>114300</xdr:colOff>
      <xdr:row>79</xdr:row>
      <xdr:rowOff>34837</xdr:rowOff>
    </xdr:to>
    <xdr:cxnSp macro="">
      <xdr:nvCxnSpPr>
        <xdr:cNvPr id="414" name="直線コネクタ 413"/>
        <xdr:cNvCxnSpPr/>
      </xdr:nvCxnSpPr>
      <xdr:spPr>
        <a:xfrm flipV="1">
          <a:off x="8750300" y="13578827"/>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20892</xdr:rowOff>
    </xdr:from>
    <xdr:to>
      <xdr:col>45</xdr:col>
      <xdr:colOff>177800</xdr:colOff>
      <xdr:row>79</xdr:row>
      <xdr:rowOff>34837</xdr:rowOff>
    </xdr:to>
    <xdr:cxnSp macro="">
      <xdr:nvCxnSpPr>
        <xdr:cNvPr id="417" name="直線コネクタ 416"/>
        <xdr:cNvCxnSpPr/>
      </xdr:nvCxnSpPr>
      <xdr:spPr>
        <a:xfrm>
          <a:off x="7861300" y="13565442"/>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20892</xdr:rowOff>
    </xdr:from>
    <xdr:to>
      <xdr:col>41</xdr:col>
      <xdr:colOff>50800</xdr:colOff>
      <xdr:row>79</xdr:row>
      <xdr:rowOff>34113</xdr:rowOff>
    </xdr:to>
    <xdr:cxnSp macro="">
      <xdr:nvCxnSpPr>
        <xdr:cNvPr id="420" name="直線コネクタ 419"/>
        <xdr:cNvCxnSpPr/>
      </xdr:nvCxnSpPr>
      <xdr:spPr>
        <a:xfrm flipV="1">
          <a:off x="6972300" y="13565442"/>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154687</xdr:rowOff>
    </xdr:from>
    <xdr:to>
      <xdr:col>55</xdr:col>
      <xdr:colOff>50800</xdr:colOff>
      <xdr:row>79</xdr:row>
      <xdr:rowOff>84837</xdr:rowOff>
    </xdr:to>
    <xdr:sp macro="" textlink="">
      <xdr:nvSpPr>
        <xdr:cNvPr id="430" name="楕円 429"/>
        <xdr:cNvSpPr/>
      </xdr:nvSpPr>
      <xdr:spPr>
        <a:xfrm>
          <a:off x="10426700" y="135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69614</xdr:rowOff>
    </xdr:from>
    <xdr:ext cx="378565" cy="259045"/>
    <xdr:sp macro="" textlink="">
      <xdr:nvSpPr>
        <xdr:cNvPr id="431" name="商工費該当値テキスト"/>
        <xdr:cNvSpPr txBox="1"/>
      </xdr:nvSpPr>
      <xdr:spPr>
        <a:xfrm>
          <a:off x="10528300" y="1344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154927</xdr:rowOff>
    </xdr:from>
    <xdr:to>
      <xdr:col>50</xdr:col>
      <xdr:colOff>165100</xdr:colOff>
      <xdr:row>79</xdr:row>
      <xdr:rowOff>85077</xdr:rowOff>
    </xdr:to>
    <xdr:sp macro="" textlink="">
      <xdr:nvSpPr>
        <xdr:cNvPr id="432" name="楕円 431"/>
        <xdr:cNvSpPr/>
      </xdr:nvSpPr>
      <xdr:spPr>
        <a:xfrm>
          <a:off x="9588500" y="135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76204</xdr:rowOff>
    </xdr:from>
    <xdr:ext cx="378565" cy="259045"/>
    <xdr:sp macro="" textlink="">
      <xdr:nvSpPr>
        <xdr:cNvPr id="433" name="テキスト ボックス 432"/>
        <xdr:cNvSpPr txBox="1"/>
      </xdr:nvSpPr>
      <xdr:spPr>
        <a:xfrm>
          <a:off x="9450017" y="13620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155487</xdr:rowOff>
    </xdr:from>
    <xdr:to>
      <xdr:col>46</xdr:col>
      <xdr:colOff>38100</xdr:colOff>
      <xdr:row>79</xdr:row>
      <xdr:rowOff>85637</xdr:rowOff>
    </xdr:to>
    <xdr:sp macro="" textlink="">
      <xdr:nvSpPr>
        <xdr:cNvPr id="434" name="楕円 433"/>
        <xdr:cNvSpPr/>
      </xdr:nvSpPr>
      <xdr:spPr>
        <a:xfrm>
          <a:off x="8699500" y="135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76764</xdr:rowOff>
    </xdr:from>
    <xdr:ext cx="378565" cy="259045"/>
    <xdr:sp macro="" textlink="">
      <xdr:nvSpPr>
        <xdr:cNvPr id="435" name="テキスト ボックス 434"/>
        <xdr:cNvSpPr txBox="1"/>
      </xdr:nvSpPr>
      <xdr:spPr>
        <a:xfrm>
          <a:off x="8561017" y="1362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141542</xdr:rowOff>
    </xdr:from>
    <xdr:to>
      <xdr:col>41</xdr:col>
      <xdr:colOff>101600</xdr:colOff>
      <xdr:row>79</xdr:row>
      <xdr:rowOff>71692</xdr:rowOff>
    </xdr:to>
    <xdr:sp macro="" textlink="">
      <xdr:nvSpPr>
        <xdr:cNvPr id="436" name="楕円 435"/>
        <xdr:cNvSpPr/>
      </xdr:nvSpPr>
      <xdr:spPr>
        <a:xfrm>
          <a:off x="7810500" y="135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62819</xdr:rowOff>
    </xdr:from>
    <xdr:ext cx="469744" cy="259045"/>
    <xdr:sp macro="" textlink="">
      <xdr:nvSpPr>
        <xdr:cNvPr id="437" name="テキスト ボックス 436"/>
        <xdr:cNvSpPr txBox="1"/>
      </xdr:nvSpPr>
      <xdr:spPr>
        <a:xfrm>
          <a:off x="7626428" y="1360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154763</xdr:rowOff>
    </xdr:from>
    <xdr:to>
      <xdr:col>36</xdr:col>
      <xdr:colOff>165100</xdr:colOff>
      <xdr:row>79</xdr:row>
      <xdr:rowOff>84913</xdr:rowOff>
    </xdr:to>
    <xdr:sp macro="" textlink="">
      <xdr:nvSpPr>
        <xdr:cNvPr id="438" name="楕円 437"/>
        <xdr:cNvSpPr/>
      </xdr:nvSpPr>
      <xdr:spPr>
        <a:xfrm>
          <a:off x="6921500" y="135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76040</xdr:rowOff>
    </xdr:from>
    <xdr:ext cx="378565" cy="259045"/>
    <xdr:sp macro="" textlink="">
      <xdr:nvSpPr>
        <xdr:cNvPr id="439" name="テキスト ボックス 438"/>
        <xdr:cNvSpPr txBox="1"/>
      </xdr:nvSpPr>
      <xdr:spPr>
        <a:xfrm>
          <a:off x="6783017" y="13620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165357</xdr:rowOff>
    </xdr:from>
    <xdr:to>
      <xdr:col>55</xdr:col>
      <xdr:colOff>0</xdr:colOff>
      <xdr:row>97</xdr:row>
      <xdr:rowOff>87438</xdr:rowOff>
    </xdr:to>
    <xdr:cxnSp macro="">
      <xdr:nvCxnSpPr>
        <xdr:cNvPr id="470" name="直線コネクタ 469"/>
        <xdr:cNvCxnSpPr/>
      </xdr:nvCxnSpPr>
      <xdr:spPr>
        <a:xfrm>
          <a:off x="9639300" y="16624557"/>
          <a:ext cx="838200" cy="9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165357</xdr:rowOff>
    </xdr:from>
    <xdr:to>
      <xdr:col>50</xdr:col>
      <xdr:colOff>114300</xdr:colOff>
      <xdr:row>97</xdr:row>
      <xdr:rowOff>106683</xdr:rowOff>
    </xdr:to>
    <xdr:cxnSp macro="">
      <xdr:nvCxnSpPr>
        <xdr:cNvPr id="473" name="直線コネクタ 472"/>
        <xdr:cNvCxnSpPr/>
      </xdr:nvCxnSpPr>
      <xdr:spPr>
        <a:xfrm flipV="1">
          <a:off x="8750300" y="16624557"/>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106683</xdr:rowOff>
    </xdr:from>
    <xdr:to>
      <xdr:col>45</xdr:col>
      <xdr:colOff>177800</xdr:colOff>
      <xdr:row>97</xdr:row>
      <xdr:rowOff>111212</xdr:rowOff>
    </xdr:to>
    <xdr:cxnSp macro="">
      <xdr:nvCxnSpPr>
        <xdr:cNvPr id="476" name="直線コネクタ 475"/>
        <xdr:cNvCxnSpPr/>
      </xdr:nvCxnSpPr>
      <xdr:spPr>
        <a:xfrm flipV="1">
          <a:off x="7861300" y="16737333"/>
          <a:ext cx="889000" cy="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20458</xdr:rowOff>
    </xdr:from>
    <xdr:to>
      <xdr:col>41</xdr:col>
      <xdr:colOff>50800</xdr:colOff>
      <xdr:row>97</xdr:row>
      <xdr:rowOff>111212</xdr:rowOff>
    </xdr:to>
    <xdr:cxnSp macro="">
      <xdr:nvCxnSpPr>
        <xdr:cNvPr id="479" name="直線コネクタ 478"/>
        <xdr:cNvCxnSpPr/>
      </xdr:nvCxnSpPr>
      <xdr:spPr>
        <a:xfrm>
          <a:off x="6972300" y="16651108"/>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36638</xdr:rowOff>
    </xdr:from>
    <xdr:to>
      <xdr:col>55</xdr:col>
      <xdr:colOff>50800</xdr:colOff>
      <xdr:row>97</xdr:row>
      <xdr:rowOff>138238</xdr:rowOff>
    </xdr:to>
    <xdr:sp macro="" textlink="">
      <xdr:nvSpPr>
        <xdr:cNvPr id="489" name="楕円 488"/>
        <xdr:cNvSpPr/>
      </xdr:nvSpPr>
      <xdr:spPr>
        <a:xfrm>
          <a:off x="10426700" y="166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15065</xdr:rowOff>
    </xdr:from>
    <xdr:ext cx="534377" cy="259045"/>
    <xdr:sp macro="" textlink="">
      <xdr:nvSpPr>
        <xdr:cNvPr id="490" name="土木費該当値テキスト"/>
        <xdr:cNvSpPr txBox="1"/>
      </xdr:nvSpPr>
      <xdr:spPr>
        <a:xfrm>
          <a:off x="10528300" y="1664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114557</xdr:rowOff>
    </xdr:from>
    <xdr:to>
      <xdr:col>50</xdr:col>
      <xdr:colOff>165100</xdr:colOff>
      <xdr:row>97</xdr:row>
      <xdr:rowOff>44707</xdr:rowOff>
    </xdr:to>
    <xdr:sp macro="" textlink="">
      <xdr:nvSpPr>
        <xdr:cNvPr id="491" name="楕円 490"/>
        <xdr:cNvSpPr/>
      </xdr:nvSpPr>
      <xdr:spPr>
        <a:xfrm>
          <a:off x="9588500" y="165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61234</xdr:rowOff>
    </xdr:from>
    <xdr:ext cx="534377" cy="259045"/>
    <xdr:sp macro="" textlink="">
      <xdr:nvSpPr>
        <xdr:cNvPr id="492" name="テキスト ボックス 491"/>
        <xdr:cNvSpPr txBox="1"/>
      </xdr:nvSpPr>
      <xdr:spPr>
        <a:xfrm>
          <a:off x="9372111" y="163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55883</xdr:rowOff>
    </xdr:from>
    <xdr:to>
      <xdr:col>46</xdr:col>
      <xdr:colOff>38100</xdr:colOff>
      <xdr:row>97</xdr:row>
      <xdr:rowOff>157483</xdr:rowOff>
    </xdr:to>
    <xdr:sp macro="" textlink="">
      <xdr:nvSpPr>
        <xdr:cNvPr id="493" name="楕円 492"/>
        <xdr:cNvSpPr/>
      </xdr:nvSpPr>
      <xdr:spPr>
        <a:xfrm>
          <a:off x="8699500" y="1668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148610</xdr:rowOff>
    </xdr:from>
    <xdr:ext cx="534377" cy="259045"/>
    <xdr:sp macro="" textlink="">
      <xdr:nvSpPr>
        <xdr:cNvPr id="494" name="テキスト ボックス 493"/>
        <xdr:cNvSpPr txBox="1"/>
      </xdr:nvSpPr>
      <xdr:spPr>
        <a:xfrm>
          <a:off x="8483111" y="167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60412</xdr:rowOff>
    </xdr:from>
    <xdr:to>
      <xdr:col>41</xdr:col>
      <xdr:colOff>101600</xdr:colOff>
      <xdr:row>97</xdr:row>
      <xdr:rowOff>162012</xdr:rowOff>
    </xdr:to>
    <xdr:sp macro="" textlink="">
      <xdr:nvSpPr>
        <xdr:cNvPr id="495" name="楕円 494"/>
        <xdr:cNvSpPr/>
      </xdr:nvSpPr>
      <xdr:spPr>
        <a:xfrm>
          <a:off x="7810500" y="1669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153139</xdr:rowOff>
    </xdr:from>
    <xdr:ext cx="534377" cy="259045"/>
    <xdr:sp macro="" textlink="">
      <xdr:nvSpPr>
        <xdr:cNvPr id="496" name="テキスト ボックス 495"/>
        <xdr:cNvSpPr txBox="1"/>
      </xdr:nvSpPr>
      <xdr:spPr>
        <a:xfrm>
          <a:off x="7594111" y="1678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141108</xdr:rowOff>
    </xdr:from>
    <xdr:to>
      <xdr:col>36</xdr:col>
      <xdr:colOff>165100</xdr:colOff>
      <xdr:row>97</xdr:row>
      <xdr:rowOff>71258</xdr:rowOff>
    </xdr:to>
    <xdr:sp macro="" textlink="">
      <xdr:nvSpPr>
        <xdr:cNvPr id="497" name="楕円 496"/>
        <xdr:cNvSpPr/>
      </xdr:nvSpPr>
      <xdr:spPr>
        <a:xfrm>
          <a:off x="6921500" y="1660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62385</xdr:rowOff>
    </xdr:from>
    <xdr:ext cx="534377" cy="259045"/>
    <xdr:sp macro="" textlink="">
      <xdr:nvSpPr>
        <xdr:cNvPr id="498" name="テキスト ボックス 497"/>
        <xdr:cNvSpPr txBox="1"/>
      </xdr:nvSpPr>
      <xdr:spPr>
        <a:xfrm>
          <a:off x="6705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152273</xdr:rowOff>
    </xdr:from>
    <xdr:to>
      <xdr:col>85</xdr:col>
      <xdr:colOff>127000</xdr:colOff>
      <xdr:row>36</xdr:row>
      <xdr:rowOff>166515</xdr:rowOff>
    </xdr:to>
    <xdr:cxnSp macro="">
      <xdr:nvCxnSpPr>
        <xdr:cNvPr id="525" name="直線コネクタ 524"/>
        <xdr:cNvCxnSpPr/>
      </xdr:nvCxnSpPr>
      <xdr:spPr>
        <a:xfrm flipV="1">
          <a:off x="15481300" y="6324473"/>
          <a:ext cx="838200" cy="1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147152</xdr:rowOff>
    </xdr:from>
    <xdr:to>
      <xdr:col>81</xdr:col>
      <xdr:colOff>50800</xdr:colOff>
      <xdr:row>36</xdr:row>
      <xdr:rowOff>166515</xdr:rowOff>
    </xdr:to>
    <xdr:cxnSp macro="">
      <xdr:nvCxnSpPr>
        <xdr:cNvPr id="528" name="直線コネクタ 527"/>
        <xdr:cNvCxnSpPr/>
      </xdr:nvCxnSpPr>
      <xdr:spPr>
        <a:xfrm>
          <a:off x="14592300" y="6319352"/>
          <a:ext cx="8890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147152</xdr:rowOff>
    </xdr:from>
    <xdr:to>
      <xdr:col>76</xdr:col>
      <xdr:colOff>114300</xdr:colOff>
      <xdr:row>36</xdr:row>
      <xdr:rowOff>149050</xdr:rowOff>
    </xdr:to>
    <xdr:cxnSp macro="">
      <xdr:nvCxnSpPr>
        <xdr:cNvPr id="531" name="直線コネクタ 530"/>
        <xdr:cNvCxnSpPr/>
      </xdr:nvCxnSpPr>
      <xdr:spPr>
        <a:xfrm flipV="1">
          <a:off x="13703300" y="6319352"/>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149050</xdr:rowOff>
    </xdr:from>
    <xdr:to>
      <xdr:col>71</xdr:col>
      <xdr:colOff>177800</xdr:colOff>
      <xdr:row>36</xdr:row>
      <xdr:rowOff>153439</xdr:rowOff>
    </xdr:to>
    <xdr:cxnSp macro="">
      <xdr:nvCxnSpPr>
        <xdr:cNvPr id="534" name="直線コネクタ 533"/>
        <xdr:cNvCxnSpPr/>
      </xdr:nvCxnSpPr>
      <xdr:spPr>
        <a:xfrm flipV="1">
          <a:off x="12814300" y="6321250"/>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101473</xdr:rowOff>
    </xdr:from>
    <xdr:to>
      <xdr:col>85</xdr:col>
      <xdr:colOff>177800</xdr:colOff>
      <xdr:row>37</xdr:row>
      <xdr:rowOff>31623</xdr:rowOff>
    </xdr:to>
    <xdr:sp macro="" textlink="">
      <xdr:nvSpPr>
        <xdr:cNvPr id="544" name="楕円 543"/>
        <xdr:cNvSpPr/>
      </xdr:nvSpPr>
      <xdr:spPr>
        <a:xfrm>
          <a:off x="162687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79900</xdr:rowOff>
    </xdr:from>
    <xdr:ext cx="534377" cy="259045"/>
    <xdr:sp macro="" textlink="">
      <xdr:nvSpPr>
        <xdr:cNvPr id="545" name="消防費該当値テキスト"/>
        <xdr:cNvSpPr txBox="1"/>
      </xdr:nvSpPr>
      <xdr:spPr>
        <a:xfrm>
          <a:off x="16370300"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115715</xdr:rowOff>
    </xdr:from>
    <xdr:to>
      <xdr:col>81</xdr:col>
      <xdr:colOff>101600</xdr:colOff>
      <xdr:row>37</xdr:row>
      <xdr:rowOff>45865</xdr:rowOff>
    </xdr:to>
    <xdr:sp macro="" textlink="">
      <xdr:nvSpPr>
        <xdr:cNvPr id="546" name="楕円 545"/>
        <xdr:cNvSpPr/>
      </xdr:nvSpPr>
      <xdr:spPr>
        <a:xfrm>
          <a:off x="15430500" y="62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36992</xdr:rowOff>
    </xdr:from>
    <xdr:ext cx="534377" cy="259045"/>
    <xdr:sp macro="" textlink="">
      <xdr:nvSpPr>
        <xdr:cNvPr id="547" name="テキスト ボックス 546"/>
        <xdr:cNvSpPr txBox="1"/>
      </xdr:nvSpPr>
      <xdr:spPr>
        <a:xfrm>
          <a:off x="15214111" y="63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96352</xdr:rowOff>
    </xdr:from>
    <xdr:to>
      <xdr:col>76</xdr:col>
      <xdr:colOff>165100</xdr:colOff>
      <xdr:row>37</xdr:row>
      <xdr:rowOff>26502</xdr:rowOff>
    </xdr:to>
    <xdr:sp macro="" textlink="">
      <xdr:nvSpPr>
        <xdr:cNvPr id="548" name="楕円 547"/>
        <xdr:cNvSpPr/>
      </xdr:nvSpPr>
      <xdr:spPr>
        <a:xfrm>
          <a:off x="14541500" y="626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17629</xdr:rowOff>
    </xdr:from>
    <xdr:ext cx="534377" cy="259045"/>
    <xdr:sp macro="" textlink="">
      <xdr:nvSpPr>
        <xdr:cNvPr id="549" name="テキスト ボックス 548"/>
        <xdr:cNvSpPr txBox="1"/>
      </xdr:nvSpPr>
      <xdr:spPr>
        <a:xfrm>
          <a:off x="14325111" y="636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98250</xdr:rowOff>
    </xdr:from>
    <xdr:to>
      <xdr:col>72</xdr:col>
      <xdr:colOff>38100</xdr:colOff>
      <xdr:row>37</xdr:row>
      <xdr:rowOff>28400</xdr:rowOff>
    </xdr:to>
    <xdr:sp macro="" textlink="">
      <xdr:nvSpPr>
        <xdr:cNvPr id="550" name="楕円 549"/>
        <xdr:cNvSpPr/>
      </xdr:nvSpPr>
      <xdr:spPr>
        <a:xfrm>
          <a:off x="13652500" y="62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19527</xdr:rowOff>
    </xdr:from>
    <xdr:ext cx="534377" cy="259045"/>
    <xdr:sp macro="" textlink="">
      <xdr:nvSpPr>
        <xdr:cNvPr id="551" name="テキスト ボックス 550"/>
        <xdr:cNvSpPr txBox="1"/>
      </xdr:nvSpPr>
      <xdr:spPr>
        <a:xfrm>
          <a:off x="13436111" y="636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102639</xdr:rowOff>
    </xdr:from>
    <xdr:to>
      <xdr:col>67</xdr:col>
      <xdr:colOff>101600</xdr:colOff>
      <xdr:row>37</xdr:row>
      <xdr:rowOff>32789</xdr:rowOff>
    </xdr:to>
    <xdr:sp macro="" textlink="">
      <xdr:nvSpPr>
        <xdr:cNvPr id="552" name="楕円 551"/>
        <xdr:cNvSpPr/>
      </xdr:nvSpPr>
      <xdr:spPr>
        <a:xfrm>
          <a:off x="12763500" y="627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23916</xdr:rowOff>
    </xdr:from>
    <xdr:ext cx="534377" cy="259045"/>
    <xdr:sp macro="" textlink="">
      <xdr:nvSpPr>
        <xdr:cNvPr id="553" name="テキスト ボックス 552"/>
        <xdr:cNvSpPr txBox="1"/>
      </xdr:nvSpPr>
      <xdr:spPr>
        <a:xfrm>
          <a:off x="12547111" y="636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48578</xdr:rowOff>
    </xdr:from>
    <xdr:to>
      <xdr:col>85</xdr:col>
      <xdr:colOff>127000</xdr:colOff>
      <xdr:row>57</xdr:row>
      <xdr:rowOff>52756</xdr:rowOff>
    </xdr:to>
    <xdr:cxnSp macro="">
      <xdr:nvCxnSpPr>
        <xdr:cNvPr id="583" name="直線コネクタ 582"/>
        <xdr:cNvCxnSpPr/>
      </xdr:nvCxnSpPr>
      <xdr:spPr>
        <a:xfrm flipV="1">
          <a:off x="15481300" y="9649778"/>
          <a:ext cx="838200" cy="1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52756</xdr:rowOff>
    </xdr:from>
    <xdr:to>
      <xdr:col>81</xdr:col>
      <xdr:colOff>50800</xdr:colOff>
      <xdr:row>57</xdr:row>
      <xdr:rowOff>76391</xdr:rowOff>
    </xdr:to>
    <xdr:cxnSp macro="">
      <xdr:nvCxnSpPr>
        <xdr:cNvPr id="586" name="直線コネクタ 585"/>
        <xdr:cNvCxnSpPr/>
      </xdr:nvCxnSpPr>
      <xdr:spPr>
        <a:xfrm flipV="1">
          <a:off x="14592300" y="9825406"/>
          <a:ext cx="889000" cy="2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76391</xdr:rowOff>
    </xdr:from>
    <xdr:to>
      <xdr:col>76</xdr:col>
      <xdr:colOff>114300</xdr:colOff>
      <xdr:row>57</xdr:row>
      <xdr:rowOff>86678</xdr:rowOff>
    </xdr:to>
    <xdr:cxnSp macro="">
      <xdr:nvCxnSpPr>
        <xdr:cNvPr id="589" name="直線コネクタ 588"/>
        <xdr:cNvCxnSpPr/>
      </xdr:nvCxnSpPr>
      <xdr:spPr>
        <a:xfrm flipV="1">
          <a:off x="13703300" y="984904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86678</xdr:rowOff>
    </xdr:from>
    <xdr:to>
      <xdr:col>71</xdr:col>
      <xdr:colOff>177800</xdr:colOff>
      <xdr:row>57</xdr:row>
      <xdr:rowOff>139738</xdr:rowOff>
    </xdr:to>
    <xdr:cxnSp macro="">
      <xdr:nvCxnSpPr>
        <xdr:cNvPr id="592" name="直線コネクタ 591"/>
        <xdr:cNvCxnSpPr/>
      </xdr:nvCxnSpPr>
      <xdr:spPr>
        <a:xfrm flipV="1">
          <a:off x="12814300" y="9859328"/>
          <a:ext cx="889000" cy="5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169228</xdr:rowOff>
    </xdr:from>
    <xdr:to>
      <xdr:col>85</xdr:col>
      <xdr:colOff>177800</xdr:colOff>
      <xdr:row>56</xdr:row>
      <xdr:rowOff>99378</xdr:rowOff>
    </xdr:to>
    <xdr:sp macro="" textlink="">
      <xdr:nvSpPr>
        <xdr:cNvPr id="602" name="楕円 601"/>
        <xdr:cNvSpPr/>
      </xdr:nvSpPr>
      <xdr:spPr>
        <a:xfrm>
          <a:off x="16268700" y="95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20655</xdr:rowOff>
    </xdr:from>
    <xdr:ext cx="534377" cy="259045"/>
    <xdr:sp macro="" textlink="">
      <xdr:nvSpPr>
        <xdr:cNvPr id="603" name="教育費該当値テキスト"/>
        <xdr:cNvSpPr txBox="1"/>
      </xdr:nvSpPr>
      <xdr:spPr>
        <a:xfrm>
          <a:off x="16370300" y="945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1956</xdr:rowOff>
    </xdr:from>
    <xdr:to>
      <xdr:col>81</xdr:col>
      <xdr:colOff>101600</xdr:colOff>
      <xdr:row>57</xdr:row>
      <xdr:rowOff>103556</xdr:rowOff>
    </xdr:to>
    <xdr:sp macro="" textlink="">
      <xdr:nvSpPr>
        <xdr:cNvPr id="604" name="楕円 603"/>
        <xdr:cNvSpPr/>
      </xdr:nvSpPr>
      <xdr:spPr>
        <a:xfrm>
          <a:off x="15430500" y="97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120083</xdr:rowOff>
    </xdr:from>
    <xdr:ext cx="534377" cy="259045"/>
    <xdr:sp macro="" textlink="">
      <xdr:nvSpPr>
        <xdr:cNvPr id="605" name="テキスト ボックス 604"/>
        <xdr:cNvSpPr txBox="1"/>
      </xdr:nvSpPr>
      <xdr:spPr>
        <a:xfrm>
          <a:off x="15214111" y="95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25591</xdr:rowOff>
    </xdr:from>
    <xdr:to>
      <xdr:col>76</xdr:col>
      <xdr:colOff>165100</xdr:colOff>
      <xdr:row>57</xdr:row>
      <xdr:rowOff>127191</xdr:rowOff>
    </xdr:to>
    <xdr:sp macro="" textlink="">
      <xdr:nvSpPr>
        <xdr:cNvPr id="606" name="楕円 605"/>
        <xdr:cNvSpPr/>
      </xdr:nvSpPr>
      <xdr:spPr>
        <a:xfrm>
          <a:off x="14541500" y="97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143718</xdr:rowOff>
    </xdr:from>
    <xdr:ext cx="534377" cy="259045"/>
    <xdr:sp macro="" textlink="">
      <xdr:nvSpPr>
        <xdr:cNvPr id="607" name="テキスト ボックス 606"/>
        <xdr:cNvSpPr txBox="1"/>
      </xdr:nvSpPr>
      <xdr:spPr>
        <a:xfrm>
          <a:off x="14325111" y="957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35878</xdr:rowOff>
    </xdr:from>
    <xdr:to>
      <xdr:col>72</xdr:col>
      <xdr:colOff>38100</xdr:colOff>
      <xdr:row>57</xdr:row>
      <xdr:rowOff>137478</xdr:rowOff>
    </xdr:to>
    <xdr:sp macro="" textlink="">
      <xdr:nvSpPr>
        <xdr:cNvPr id="608" name="楕円 607"/>
        <xdr:cNvSpPr/>
      </xdr:nvSpPr>
      <xdr:spPr>
        <a:xfrm>
          <a:off x="13652500" y="980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154005</xdr:rowOff>
    </xdr:from>
    <xdr:ext cx="534377" cy="259045"/>
    <xdr:sp macro="" textlink="">
      <xdr:nvSpPr>
        <xdr:cNvPr id="609" name="テキスト ボックス 608"/>
        <xdr:cNvSpPr txBox="1"/>
      </xdr:nvSpPr>
      <xdr:spPr>
        <a:xfrm>
          <a:off x="13436111" y="958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88938</xdr:rowOff>
    </xdr:from>
    <xdr:to>
      <xdr:col>67</xdr:col>
      <xdr:colOff>101600</xdr:colOff>
      <xdr:row>58</xdr:row>
      <xdr:rowOff>19088</xdr:rowOff>
    </xdr:to>
    <xdr:sp macro="" textlink="">
      <xdr:nvSpPr>
        <xdr:cNvPr id="610" name="楕円 609"/>
        <xdr:cNvSpPr/>
      </xdr:nvSpPr>
      <xdr:spPr>
        <a:xfrm>
          <a:off x="12763500" y="98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35615</xdr:rowOff>
    </xdr:from>
    <xdr:ext cx="534377" cy="259045"/>
    <xdr:sp macro="" textlink="">
      <xdr:nvSpPr>
        <xdr:cNvPr id="611" name="テキスト ボックス 610"/>
        <xdr:cNvSpPr txBox="1"/>
      </xdr:nvSpPr>
      <xdr:spPr>
        <a:xfrm>
          <a:off x="12547111" y="963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66739</xdr:rowOff>
    </xdr:from>
    <xdr:to>
      <xdr:col>85</xdr:col>
      <xdr:colOff>127000</xdr:colOff>
      <xdr:row>97</xdr:row>
      <xdr:rowOff>78842</xdr:rowOff>
    </xdr:to>
    <xdr:cxnSp macro="">
      <xdr:nvCxnSpPr>
        <xdr:cNvPr id="697" name="直線コネクタ 696"/>
        <xdr:cNvCxnSpPr/>
      </xdr:nvCxnSpPr>
      <xdr:spPr>
        <a:xfrm flipV="1">
          <a:off x="15481300" y="16697389"/>
          <a:ext cx="8382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78842</xdr:rowOff>
    </xdr:from>
    <xdr:to>
      <xdr:col>81</xdr:col>
      <xdr:colOff>50800</xdr:colOff>
      <xdr:row>97</xdr:row>
      <xdr:rowOff>95377</xdr:rowOff>
    </xdr:to>
    <xdr:cxnSp macro="">
      <xdr:nvCxnSpPr>
        <xdr:cNvPr id="700" name="直線コネクタ 699"/>
        <xdr:cNvCxnSpPr/>
      </xdr:nvCxnSpPr>
      <xdr:spPr>
        <a:xfrm flipV="1">
          <a:off x="14592300" y="16709492"/>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95377</xdr:rowOff>
    </xdr:from>
    <xdr:to>
      <xdr:col>76</xdr:col>
      <xdr:colOff>114300</xdr:colOff>
      <xdr:row>97</xdr:row>
      <xdr:rowOff>100952</xdr:rowOff>
    </xdr:to>
    <xdr:cxnSp macro="">
      <xdr:nvCxnSpPr>
        <xdr:cNvPr id="703" name="直線コネクタ 702"/>
        <xdr:cNvCxnSpPr/>
      </xdr:nvCxnSpPr>
      <xdr:spPr>
        <a:xfrm flipV="1">
          <a:off x="13703300" y="16726027"/>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37567</xdr:rowOff>
    </xdr:from>
    <xdr:to>
      <xdr:col>71</xdr:col>
      <xdr:colOff>177800</xdr:colOff>
      <xdr:row>97</xdr:row>
      <xdr:rowOff>100952</xdr:rowOff>
    </xdr:to>
    <xdr:cxnSp macro="">
      <xdr:nvCxnSpPr>
        <xdr:cNvPr id="706" name="直線コネクタ 705"/>
        <xdr:cNvCxnSpPr/>
      </xdr:nvCxnSpPr>
      <xdr:spPr>
        <a:xfrm>
          <a:off x="12814300" y="16668217"/>
          <a:ext cx="889000" cy="6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15939</xdr:rowOff>
    </xdr:from>
    <xdr:to>
      <xdr:col>85</xdr:col>
      <xdr:colOff>177800</xdr:colOff>
      <xdr:row>97</xdr:row>
      <xdr:rowOff>117539</xdr:rowOff>
    </xdr:to>
    <xdr:sp macro="" textlink="">
      <xdr:nvSpPr>
        <xdr:cNvPr id="716" name="楕円 715"/>
        <xdr:cNvSpPr/>
      </xdr:nvSpPr>
      <xdr:spPr>
        <a:xfrm>
          <a:off x="16268700" y="166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165816</xdr:rowOff>
    </xdr:from>
    <xdr:ext cx="534377" cy="259045"/>
    <xdr:sp macro="" textlink="">
      <xdr:nvSpPr>
        <xdr:cNvPr id="717" name="公債費該当値テキスト"/>
        <xdr:cNvSpPr txBox="1"/>
      </xdr:nvSpPr>
      <xdr:spPr>
        <a:xfrm>
          <a:off x="16370300"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28042</xdr:rowOff>
    </xdr:from>
    <xdr:to>
      <xdr:col>81</xdr:col>
      <xdr:colOff>101600</xdr:colOff>
      <xdr:row>97</xdr:row>
      <xdr:rowOff>129642</xdr:rowOff>
    </xdr:to>
    <xdr:sp macro="" textlink="">
      <xdr:nvSpPr>
        <xdr:cNvPr id="718" name="楕円 717"/>
        <xdr:cNvSpPr/>
      </xdr:nvSpPr>
      <xdr:spPr>
        <a:xfrm>
          <a:off x="15430500" y="166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120769</xdr:rowOff>
    </xdr:from>
    <xdr:ext cx="534377" cy="259045"/>
    <xdr:sp macro="" textlink="">
      <xdr:nvSpPr>
        <xdr:cNvPr id="719" name="テキスト ボックス 718"/>
        <xdr:cNvSpPr txBox="1"/>
      </xdr:nvSpPr>
      <xdr:spPr>
        <a:xfrm>
          <a:off x="15214111" y="167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44577</xdr:rowOff>
    </xdr:from>
    <xdr:to>
      <xdr:col>76</xdr:col>
      <xdr:colOff>165100</xdr:colOff>
      <xdr:row>97</xdr:row>
      <xdr:rowOff>146177</xdr:rowOff>
    </xdr:to>
    <xdr:sp macro="" textlink="">
      <xdr:nvSpPr>
        <xdr:cNvPr id="720" name="楕円 719"/>
        <xdr:cNvSpPr/>
      </xdr:nvSpPr>
      <xdr:spPr>
        <a:xfrm>
          <a:off x="14541500" y="166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137304</xdr:rowOff>
    </xdr:from>
    <xdr:ext cx="534377" cy="259045"/>
    <xdr:sp macro="" textlink="">
      <xdr:nvSpPr>
        <xdr:cNvPr id="721" name="テキスト ボックス 720"/>
        <xdr:cNvSpPr txBox="1"/>
      </xdr:nvSpPr>
      <xdr:spPr>
        <a:xfrm>
          <a:off x="14325111" y="1676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50152</xdr:rowOff>
    </xdr:from>
    <xdr:to>
      <xdr:col>72</xdr:col>
      <xdr:colOff>38100</xdr:colOff>
      <xdr:row>97</xdr:row>
      <xdr:rowOff>151752</xdr:rowOff>
    </xdr:to>
    <xdr:sp macro="" textlink="">
      <xdr:nvSpPr>
        <xdr:cNvPr id="722" name="楕円 721"/>
        <xdr:cNvSpPr/>
      </xdr:nvSpPr>
      <xdr:spPr>
        <a:xfrm>
          <a:off x="13652500" y="166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142879</xdr:rowOff>
    </xdr:from>
    <xdr:ext cx="534377" cy="259045"/>
    <xdr:sp macro="" textlink="">
      <xdr:nvSpPr>
        <xdr:cNvPr id="723" name="テキスト ボックス 722"/>
        <xdr:cNvSpPr txBox="1"/>
      </xdr:nvSpPr>
      <xdr:spPr>
        <a:xfrm>
          <a:off x="13436111" y="167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158217</xdr:rowOff>
    </xdr:from>
    <xdr:to>
      <xdr:col>67</xdr:col>
      <xdr:colOff>101600</xdr:colOff>
      <xdr:row>97</xdr:row>
      <xdr:rowOff>88367</xdr:rowOff>
    </xdr:to>
    <xdr:sp macro="" textlink="">
      <xdr:nvSpPr>
        <xdr:cNvPr id="724" name="楕円 723"/>
        <xdr:cNvSpPr/>
      </xdr:nvSpPr>
      <xdr:spPr>
        <a:xfrm>
          <a:off x="12763500" y="166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79494</xdr:rowOff>
    </xdr:from>
    <xdr:ext cx="534377" cy="259045"/>
    <xdr:sp macro="" textlink="">
      <xdr:nvSpPr>
        <xdr:cNvPr id="725" name="テキスト ボックス 724"/>
        <xdr:cNvSpPr txBox="1"/>
      </xdr:nvSpPr>
      <xdr:spPr>
        <a:xfrm>
          <a:off x="12547111" y="167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80835</xdr:rowOff>
    </xdr:from>
    <xdr:to>
      <xdr:col>116</xdr:col>
      <xdr:colOff>63500</xdr:colOff>
      <xdr:row>38</xdr:row>
      <xdr:rowOff>25400</xdr:rowOff>
    </xdr:to>
    <xdr:cxnSp macro="">
      <xdr:nvCxnSpPr>
        <xdr:cNvPr id="750" name="直線コネクタ 749"/>
        <xdr:cNvCxnSpPr/>
      </xdr:nvCxnSpPr>
      <xdr:spPr>
        <a:xfrm>
          <a:off x="21323300" y="6081585"/>
          <a:ext cx="838200" cy="45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80835</xdr:rowOff>
    </xdr:from>
    <xdr:to>
      <xdr:col>111</xdr:col>
      <xdr:colOff>177800</xdr:colOff>
      <xdr:row>38</xdr:row>
      <xdr:rowOff>25400</xdr:rowOff>
    </xdr:to>
    <xdr:cxnSp macro="">
      <xdr:nvCxnSpPr>
        <xdr:cNvPr id="753" name="直線コネクタ 752"/>
        <xdr:cNvCxnSpPr/>
      </xdr:nvCxnSpPr>
      <xdr:spPr>
        <a:xfrm flipV="1">
          <a:off x="20434300" y="6081585"/>
          <a:ext cx="889000" cy="45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37609</xdr:rowOff>
    </xdr:from>
    <xdr:ext cx="313932" cy="259045"/>
    <xdr:sp macro="" textlink="">
      <xdr:nvSpPr>
        <xdr:cNvPr id="755" name="テキスト ボックス 754"/>
        <xdr:cNvSpPr txBox="1"/>
      </xdr:nvSpPr>
      <xdr:spPr>
        <a:xfrm>
          <a:off x="21166333" y="65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30035</xdr:rowOff>
    </xdr:from>
    <xdr:to>
      <xdr:col>112</xdr:col>
      <xdr:colOff>38100</xdr:colOff>
      <xdr:row>35</xdr:row>
      <xdr:rowOff>131635</xdr:rowOff>
    </xdr:to>
    <xdr:sp macro="" textlink="">
      <xdr:nvSpPr>
        <xdr:cNvPr id="771" name="楕円 770"/>
        <xdr:cNvSpPr/>
      </xdr:nvSpPr>
      <xdr:spPr>
        <a:xfrm>
          <a:off x="21272500" y="60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148162</xdr:rowOff>
    </xdr:from>
    <xdr:ext cx="378565" cy="259045"/>
    <xdr:sp macro="" textlink="">
      <xdr:nvSpPr>
        <xdr:cNvPr id="772" name="テキスト ボックス 771"/>
        <xdr:cNvSpPr txBox="1"/>
      </xdr:nvSpPr>
      <xdr:spPr>
        <a:xfrm>
          <a:off x="21134017" y="5806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類似団体内においても人口密度が高いことが功を奏し、全体的に平均を下回る「効率の良い」支出となっている。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その中でも、「教育費」は小中学校の大規模改造が集中</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影響で、平均を上回る状況が</a:t>
          </a:r>
          <a:r>
            <a:rPr kumimoji="1" lang="ja-JP" altLang="en-US" sz="1100">
              <a:solidFill>
                <a:schemeClr val="dk1"/>
              </a:solidFill>
              <a:effectLst/>
              <a:latin typeface="+mn-lt"/>
              <a:ea typeface="+mn-ea"/>
              <a:cs typeface="+mn-cs"/>
            </a:rPr>
            <a:t>令和９年度まで</a:t>
          </a:r>
          <a:r>
            <a:rPr kumimoji="1" lang="ja-JP" altLang="ja-JP" sz="1100">
              <a:solidFill>
                <a:schemeClr val="dk1"/>
              </a:solidFill>
              <a:effectLst/>
              <a:latin typeface="+mn-lt"/>
              <a:ea typeface="+mn-ea"/>
              <a:cs typeface="+mn-cs"/>
            </a:rPr>
            <a:t>続く見込みである。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「労働費」のみ類似団体平均の約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倍と突出しているが、これは「労働費」の大半を占める「労働者住宅資金融資対策事業（借入時の信用保証料補助）」が原因となっている。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「諸支出金」は庁舎に隣接する民有地を普通財産として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購入したため大幅に増加してい</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年度には従来通りに戻っている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年度末財政調整基金残高は、財源調整のため</a:t>
          </a:r>
          <a:r>
            <a:rPr kumimoji="1" lang="en-US" altLang="ja-JP" sz="900">
              <a:solidFill>
                <a:schemeClr val="dk1"/>
              </a:solidFill>
              <a:effectLst/>
              <a:latin typeface="+mn-lt"/>
              <a:ea typeface="+mn-ea"/>
              <a:cs typeface="+mn-cs"/>
            </a:rPr>
            <a:t>3.7</a:t>
          </a:r>
          <a:r>
            <a:rPr kumimoji="1" lang="ja-JP" altLang="ja-JP" sz="900">
              <a:solidFill>
                <a:schemeClr val="dk1"/>
              </a:solidFill>
              <a:effectLst/>
              <a:latin typeface="+mn-lt"/>
              <a:ea typeface="+mn-ea"/>
              <a:cs typeface="+mn-cs"/>
            </a:rPr>
            <a:t>億円を取り崩</a:t>
          </a:r>
          <a:r>
            <a:rPr kumimoji="1" lang="ja-JP" altLang="en-US" sz="900">
              <a:solidFill>
                <a:schemeClr val="dk1"/>
              </a:solidFill>
              <a:effectLst/>
              <a:latin typeface="+mn-lt"/>
              <a:ea typeface="+mn-ea"/>
              <a:cs typeface="+mn-cs"/>
            </a:rPr>
            <a:t>し、さらに公共施設整備基金に</a:t>
          </a:r>
          <a:r>
            <a:rPr kumimoji="1" lang="en-US" altLang="ja-JP" sz="900">
              <a:solidFill>
                <a:schemeClr val="dk1"/>
              </a:solidFill>
              <a:effectLst/>
              <a:latin typeface="+mn-lt"/>
              <a:ea typeface="+mn-ea"/>
              <a:cs typeface="+mn-cs"/>
            </a:rPr>
            <a:t>16.3</a:t>
          </a:r>
          <a:r>
            <a:rPr kumimoji="1" lang="ja-JP" altLang="en-US" sz="900">
              <a:solidFill>
                <a:schemeClr val="dk1"/>
              </a:solidFill>
              <a:effectLst/>
              <a:latin typeface="+mn-lt"/>
              <a:ea typeface="+mn-ea"/>
              <a:cs typeface="+mn-cs"/>
            </a:rPr>
            <a:t>億円を移し替えたため、</a:t>
          </a:r>
          <a:r>
            <a:rPr kumimoji="1" lang="ja-JP" altLang="ja-JP" sz="900">
              <a:solidFill>
                <a:schemeClr val="dk1"/>
              </a:solidFill>
              <a:effectLst/>
              <a:latin typeface="+mn-lt"/>
              <a:ea typeface="+mn-ea"/>
              <a:cs typeface="+mn-cs"/>
            </a:rPr>
            <a:t>前年度の剰余金</a:t>
          </a:r>
          <a:r>
            <a:rPr kumimoji="1" lang="en-US" altLang="ja-JP" sz="900">
              <a:solidFill>
                <a:schemeClr val="dk1"/>
              </a:solidFill>
              <a:effectLst/>
              <a:latin typeface="+mn-lt"/>
              <a:ea typeface="+mn-ea"/>
              <a:cs typeface="+mn-cs"/>
            </a:rPr>
            <a:t>6</a:t>
          </a:r>
          <a:r>
            <a:rPr kumimoji="1" lang="ja-JP" altLang="ja-JP" sz="900">
              <a:solidFill>
                <a:schemeClr val="dk1"/>
              </a:solidFill>
              <a:effectLst/>
              <a:latin typeface="+mn-lt"/>
              <a:ea typeface="+mn-ea"/>
              <a:cs typeface="+mn-cs"/>
            </a:rPr>
            <a:t>億円及び、運用利子</a:t>
          </a:r>
          <a:r>
            <a:rPr kumimoji="1" lang="en-US" altLang="ja-JP" sz="900">
              <a:solidFill>
                <a:schemeClr val="dk1"/>
              </a:solidFill>
              <a:effectLst/>
              <a:latin typeface="+mn-lt"/>
              <a:ea typeface="+mn-ea"/>
              <a:cs typeface="+mn-cs"/>
            </a:rPr>
            <a:t>0.1</a:t>
          </a:r>
          <a:r>
            <a:rPr kumimoji="1" lang="ja-JP" altLang="ja-JP" sz="900">
              <a:solidFill>
                <a:schemeClr val="dk1"/>
              </a:solidFill>
              <a:effectLst/>
              <a:latin typeface="+mn-lt"/>
              <a:ea typeface="+mn-ea"/>
              <a:cs typeface="+mn-cs"/>
            </a:rPr>
            <a:t>億円を基金に編入</a:t>
          </a:r>
          <a:r>
            <a:rPr kumimoji="1" lang="ja-JP" altLang="en-US" sz="900">
              <a:solidFill>
                <a:schemeClr val="dk1"/>
              </a:solidFill>
              <a:effectLst/>
              <a:latin typeface="+mn-lt"/>
              <a:ea typeface="+mn-ea"/>
              <a:cs typeface="+mn-cs"/>
            </a:rPr>
            <a:t>ても</a:t>
          </a:r>
          <a:r>
            <a:rPr kumimoji="1" lang="ja-JP" altLang="ja-JP" sz="900">
              <a:solidFill>
                <a:schemeClr val="dk1"/>
              </a:solidFill>
              <a:effectLst/>
              <a:latin typeface="+mn-lt"/>
              <a:ea typeface="+mn-ea"/>
              <a:cs typeface="+mn-cs"/>
            </a:rPr>
            <a:t>約</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億円となり前年度に比べ約</a:t>
          </a:r>
          <a:r>
            <a:rPr kumimoji="1" lang="en-US" altLang="ja-JP" sz="900">
              <a:solidFill>
                <a:schemeClr val="dk1"/>
              </a:solidFill>
              <a:effectLst/>
              <a:latin typeface="+mn-lt"/>
              <a:ea typeface="+mn-ea"/>
              <a:cs typeface="+mn-cs"/>
            </a:rPr>
            <a:t>14</a:t>
          </a:r>
          <a:r>
            <a:rPr kumimoji="1" lang="ja-JP" altLang="ja-JP" sz="900">
              <a:solidFill>
                <a:schemeClr val="dk1"/>
              </a:solidFill>
              <a:effectLst/>
              <a:latin typeface="+mn-lt"/>
              <a:ea typeface="+mn-ea"/>
              <a:cs typeface="+mn-cs"/>
            </a:rPr>
            <a:t>億円</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a:t>
          </a:r>
          <a:endParaRPr lang="ja-JP" altLang="ja-JP" sz="1050">
            <a:effectLst/>
          </a:endParaRPr>
        </a:p>
        <a:p>
          <a:r>
            <a:rPr kumimoji="1" lang="ja-JP" altLang="ja-JP" sz="900">
              <a:solidFill>
                <a:schemeClr val="dk1"/>
              </a:solidFill>
              <a:effectLst/>
              <a:latin typeface="+mn-lt"/>
              <a:ea typeface="+mn-ea"/>
              <a:cs typeface="+mn-cs"/>
            </a:rPr>
            <a:t>　標準財政規模比は約</a:t>
          </a:r>
          <a:r>
            <a:rPr kumimoji="1" lang="en-US" altLang="ja-JP" sz="900">
              <a:solidFill>
                <a:schemeClr val="dk1"/>
              </a:solidFill>
              <a:effectLst/>
              <a:latin typeface="+mn-lt"/>
              <a:ea typeface="+mn-ea"/>
              <a:cs typeface="+mn-cs"/>
            </a:rPr>
            <a:t>42</a:t>
          </a:r>
          <a:r>
            <a:rPr kumimoji="1" lang="ja-JP" altLang="ja-JP" sz="900">
              <a:solidFill>
                <a:schemeClr val="dk1"/>
              </a:solidFill>
              <a:effectLst/>
              <a:latin typeface="+mn-lt"/>
              <a:ea typeface="+mn-ea"/>
              <a:cs typeface="+mn-cs"/>
            </a:rPr>
            <a:t>％となっており、前年度から</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している。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学校関係を主とする公共施設等の老朽化対策が今後</a:t>
          </a:r>
          <a:r>
            <a:rPr kumimoji="1" lang="en-US" altLang="ja-JP" sz="900">
              <a:solidFill>
                <a:schemeClr val="dk1"/>
              </a:solidFill>
              <a:effectLst/>
              <a:latin typeface="+mn-lt"/>
              <a:ea typeface="+mn-ea"/>
              <a:cs typeface="+mn-cs"/>
            </a:rPr>
            <a:t>9</a:t>
          </a:r>
          <a:r>
            <a:rPr kumimoji="1" lang="ja-JP" altLang="ja-JP" sz="900">
              <a:solidFill>
                <a:schemeClr val="dk1"/>
              </a:solidFill>
              <a:effectLst/>
              <a:latin typeface="+mn-lt"/>
              <a:ea typeface="+mn-ea"/>
              <a:cs typeface="+mn-cs"/>
            </a:rPr>
            <a:t>年間に集中しているため、その間に必要な財源を試算し、その分を特定目的基金である公共施設整備基金に振り替え</a:t>
          </a:r>
          <a:r>
            <a:rPr kumimoji="1" lang="ja-JP" altLang="en-US" sz="900">
              <a:solidFill>
                <a:schemeClr val="dk1"/>
              </a:solidFill>
              <a:effectLst/>
              <a:latin typeface="+mn-lt"/>
              <a:ea typeface="+mn-ea"/>
              <a:cs typeface="+mn-cs"/>
            </a:rPr>
            <a:t>たためである</a:t>
          </a:r>
          <a:r>
            <a:rPr kumimoji="1" lang="ja-JP"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　また、実質収支額については、翌年度に繰り越すべき財源が</a:t>
          </a:r>
          <a:r>
            <a:rPr kumimoji="1" lang="en-US" altLang="ja-JP" sz="900">
              <a:solidFill>
                <a:schemeClr val="dk1"/>
              </a:solidFill>
              <a:effectLst/>
              <a:latin typeface="+mn-lt"/>
              <a:ea typeface="+mn-ea"/>
              <a:cs typeface="+mn-cs"/>
            </a:rPr>
            <a:t>0.4</a:t>
          </a:r>
          <a:r>
            <a:rPr kumimoji="1" lang="ja-JP" altLang="ja-JP" sz="900">
              <a:solidFill>
                <a:schemeClr val="dk1"/>
              </a:solidFill>
              <a:effectLst/>
              <a:latin typeface="+mn-lt"/>
              <a:ea typeface="+mn-ea"/>
              <a:cs typeface="+mn-cs"/>
            </a:rPr>
            <a:t>億円であり、前年度と比較し</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億円</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となっている。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実質単年度収支は、町税・交付税等は</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とな</a:t>
          </a:r>
          <a:r>
            <a:rPr kumimoji="1" lang="ja-JP" altLang="en-US" sz="900">
              <a:solidFill>
                <a:schemeClr val="dk1"/>
              </a:solidFill>
              <a:effectLst/>
              <a:latin typeface="+mn-lt"/>
              <a:ea typeface="+mn-ea"/>
              <a:cs typeface="+mn-cs"/>
            </a:rPr>
            <a:t>り</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また基金の移し替えに伴う財政調整</a:t>
          </a:r>
          <a:r>
            <a:rPr kumimoji="1" lang="ja-JP" altLang="ja-JP" sz="900">
              <a:solidFill>
                <a:schemeClr val="dk1"/>
              </a:solidFill>
              <a:effectLst/>
              <a:latin typeface="+mn-lt"/>
              <a:ea typeface="+mn-ea"/>
              <a:cs typeface="+mn-cs"/>
            </a:rPr>
            <a:t>基金の</a:t>
          </a:r>
          <a:r>
            <a:rPr kumimoji="1" lang="ja-JP" altLang="en-US" sz="900">
              <a:solidFill>
                <a:schemeClr val="dk1"/>
              </a:solidFill>
              <a:effectLst/>
              <a:latin typeface="+mn-lt"/>
              <a:ea typeface="+mn-ea"/>
              <a:cs typeface="+mn-cs"/>
            </a:rPr>
            <a:t>大幅な</a:t>
          </a:r>
          <a:r>
            <a:rPr kumimoji="1" lang="ja-JP" altLang="ja-JP" sz="900">
              <a:solidFill>
                <a:schemeClr val="dk1"/>
              </a:solidFill>
              <a:effectLst/>
              <a:latin typeface="+mn-lt"/>
              <a:ea typeface="+mn-ea"/>
              <a:cs typeface="+mn-cs"/>
            </a:rPr>
            <a:t>取り崩し</a:t>
          </a:r>
          <a:r>
            <a:rPr kumimoji="1" lang="ja-JP" altLang="en-US" sz="900">
              <a:solidFill>
                <a:schemeClr val="dk1"/>
              </a:solidFill>
              <a:effectLst/>
              <a:latin typeface="+mn-lt"/>
              <a:ea typeface="+mn-ea"/>
              <a:cs typeface="+mn-cs"/>
            </a:rPr>
            <a:t>を</a:t>
          </a:r>
          <a:r>
            <a:rPr kumimoji="1" lang="ja-JP" altLang="ja-JP" sz="900">
              <a:solidFill>
                <a:schemeClr val="dk1"/>
              </a:solidFill>
              <a:effectLst/>
              <a:latin typeface="+mn-lt"/>
              <a:ea typeface="+mn-ea"/>
              <a:cs typeface="+mn-cs"/>
            </a:rPr>
            <a:t>行っていることから赤字となっている。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ほか国民健康保険事業や水道事業などの公営事業会計を含む全ての会計の赤字や黒字を合算し、その団体における資金の不足の程度を把握するもので、町税等の財源の規模と比較し、指標化されたもの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年度においては、全ての会計において黒字で、連結実質収支は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29.9</a:t>
          </a:r>
          <a:r>
            <a:rPr kumimoji="1" lang="ja-JP" altLang="ja-JP" sz="1100">
              <a:solidFill>
                <a:schemeClr val="dk1"/>
              </a:solidFill>
              <a:effectLst/>
              <a:latin typeface="+mn-lt"/>
              <a:ea typeface="+mn-ea"/>
              <a:cs typeface="+mn-cs"/>
            </a:rPr>
            <a:t>％）の黒字となり、連結実質赤字額は発生しておらず、基準を大幅に下回っている。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13356890</v>
      </c>
      <c r="BO4" s="461"/>
      <c r="BP4" s="461"/>
      <c r="BQ4" s="461"/>
      <c r="BR4" s="461"/>
      <c r="BS4" s="461"/>
      <c r="BT4" s="461"/>
      <c r="BU4" s="462"/>
      <c r="BV4" s="460">
        <v>12238522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8</v>
      </c>
      <c r="CU4" s="642"/>
      <c r="CV4" s="642"/>
      <c r="CW4" s="642"/>
      <c r="CX4" s="642"/>
      <c r="CY4" s="642"/>
      <c r="CZ4" s="642"/>
      <c r="DA4" s="643"/>
      <c r="DB4" s="641">
        <v>10.3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12777856</v>
      </c>
      <c r="BO5" s="466"/>
      <c r="BP5" s="466"/>
      <c r="BQ5" s="466"/>
      <c r="BR5" s="466"/>
      <c r="BS5" s="466"/>
      <c r="BT5" s="466"/>
      <c r="BU5" s="467"/>
      <c r="BV5" s="465">
        <v>11395625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93.3</v>
      </c>
      <c r="CU5" s="436"/>
      <c r="CV5" s="436"/>
      <c r="CW5" s="436"/>
      <c r="CX5" s="436"/>
      <c r="CY5" s="436"/>
      <c r="CZ5" s="436"/>
      <c r="DA5" s="437"/>
      <c r="DB5" s="435">
        <v>90.3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579034</v>
      </c>
      <c r="BO6" s="466"/>
      <c r="BP6" s="466"/>
      <c r="BQ6" s="466"/>
      <c r="BR6" s="466"/>
      <c r="BS6" s="466"/>
      <c r="BT6" s="466"/>
      <c r="BU6" s="467"/>
      <c r="BV6" s="465">
        <v>842897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100.5</v>
      </c>
      <c r="CU6" s="616"/>
      <c r="CV6" s="616"/>
      <c r="CW6" s="616"/>
      <c r="CX6" s="616"/>
      <c r="CY6" s="616"/>
      <c r="CZ6" s="616"/>
      <c r="DA6" s="617"/>
      <c r="DB6" s="615">
        <v>97.5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37979</v>
      </c>
      <c r="BO7" s="466"/>
      <c r="BP7" s="466"/>
      <c r="BQ7" s="466"/>
      <c r="BR7" s="466"/>
      <c r="BS7" s="466"/>
      <c r="BT7" s="466"/>
      <c r="BU7" s="467"/>
      <c r="BV7" s="465">
        <v>152095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6798008</v>
      </c>
      <c r="CU7" s="466"/>
      <c r="CV7" s="466"/>
      <c r="CW7" s="466"/>
      <c r="CX7" s="466"/>
      <c r="CY7" s="466"/>
      <c r="CZ7" s="466"/>
      <c r="DA7" s="467"/>
      <c r="DB7" s="465">
        <v>6697015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541055</v>
      </c>
      <c r="BO8" s="466"/>
      <c r="BP8" s="466"/>
      <c r="BQ8" s="466"/>
      <c r="BR8" s="466"/>
      <c r="BS8" s="466"/>
      <c r="BT8" s="466"/>
      <c r="BU8" s="467"/>
      <c r="BV8" s="465">
        <v>690802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0.89</v>
      </c>
      <c r="CU8" s="579"/>
      <c r="CV8" s="579"/>
      <c r="CW8" s="579"/>
      <c r="CX8" s="579"/>
      <c r="CY8" s="579"/>
      <c r="CZ8" s="579"/>
      <c r="DA8" s="580"/>
      <c r="DB8" s="578">
        <v>0.89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33739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-149747</v>
      </c>
      <c r="BO9" s="466"/>
      <c r="BP9" s="466"/>
      <c r="BQ9" s="466"/>
      <c r="BR9" s="466"/>
      <c r="BS9" s="466"/>
      <c r="BT9" s="466"/>
      <c r="BU9" s="467"/>
      <c r="BV9" s="465">
        <v>16106</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9</v>
      </c>
      <c r="CU9" s="436"/>
      <c r="CV9" s="436"/>
      <c r="CW9" s="436"/>
      <c r="CX9" s="436"/>
      <c r="CY9" s="436"/>
      <c r="CZ9" s="436"/>
      <c r="DA9" s="437"/>
      <c r="DB9" s="435">
        <v>10.1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33183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2799</v>
      </c>
      <c r="BO10" s="466"/>
      <c r="BP10" s="466"/>
      <c r="BQ10" s="466"/>
      <c r="BR10" s="466"/>
      <c r="BS10" s="466"/>
      <c r="BT10" s="466"/>
      <c r="BU10" s="467"/>
      <c r="BV10" s="465">
        <v>6077</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34622</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2000010</v>
      </c>
      <c r="BO12" s="466"/>
      <c r="BP12" s="466"/>
      <c r="BQ12" s="466"/>
      <c r="BR12" s="466"/>
      <c r="BS12" s="466"/>
      <c r="BT12" s="466"/>
      <c r="BU12" s="467"/>
      <c r="BV12" s="465">
        <v>416169</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34205</v>
      </c>
      <c r="S13" s="569"/>
      <c r="T13" s="569"/>
      <c r="U13" s="569"/>
      <c r="V13" s="570"/>
      <c r="W13" s="556" t="s">
        <v>138</v>
      </c>
      <c r="X13" s="478"/>
      <c r="Y13" s="478"/>
      <c r="Z13" s="478"/>
      <c r="AA13" s="478"/>
      <c r="AB13" s="479"/>
      <c r="AC13" s="441">
        <v>91</v>
      </c>
      <c r="AD13" s="442"/>
      <c r="AE13" s="442"/>
      <c r="AF13" s="442"/>
      <c r="AG13" s="443"/>
      <c r="AH13" s="441">
        <v>83</v>
      </c>
      <c r="AI13" s="442"/>
      <c r="AJ13" s="442"/>
      <c r="AK13" s="442"/>
      <c r="AL13" s="444"/>
      <c r="AM13" s="534" t="s">
        <v>139</v>
      </c>
      <c r="AN13" s="439"/>
      <c r="AO13" s="439"/>
      <c r="AP13" s="439"/>
      <c r="AQ13" s="439"/>
      <c r="AR13" s="439"/>
      <c r="AS13" s="439"/>
      <c r="AT13" s="440"/>
      <c r="AU13" s="522" t="s">
        <v>94</v>
      </c>
      <c r="AV13" s="523"/>
      <c r="AW13" s="523"/>
      <c r="AX13" s="523"/>
      <c r="AY13" s="445" t="s">
        <v>140</v>
      </c>
      <c r="AZ13" s="446"/>
      <c r="BA13" s="446"/>
      <c r="BB13" s="446"/>
      <c r="BC13" s="446"/>
      <c r="BD13" s="446"/>
      <c r="BE13" s="446"/>
      <c r="BF13" s="446"/>
      <c r="BG13" s="446"/>
      <c r="BH13" s="446"/>
      <c r="BI13" s="446"/>
      <c r="BJ13" s="446"/>
      <c r="BK13" s="446"/>
      <c r="BL13" s="446"/>
      <c r="BM13" s="447"/>
      <c r="BN13" s="465">
        <v>-2146958</v>
      </c>
      <c r="BO13" s="466"/>
      <c r="BP13" s="466"/>
      <c r="BQ13" s="466"/>
      <c r="BR13" s="466"/>
      <c r="BS13" s="466"/>
      <c r="BT13" s="466"/>
      <c r="BU13" s="467"/>
      <c r="BV13" s="465">
        <v>-393986</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-0.1</v>
      </c>
      <c r="CU13" s="436"/>
      <c r="CV13" s="436"/>
      <c r="CW13" s="436"/>
      <c r="CX13" s="436"/>
      <c r="CY13" s="436"/>
      <c r="CZ13" s="436"/>
      <c r="DA13" s="437"/>
      <c r="DB13" s="435">
        <v>-0.3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34615</v>
      </c>
      <c r="S14" s="569"/>
      <c r="T14" s="569"/>
      <c r="U14" s="569"/>
      <c r="V14" s="570"/>
      <c r="W14" s="571"/>
      <c r="X14" s="481"/>
      <c r="Y14" s="481"/>
      <c r="Z14" s="481"/>
      <c r="AA14" s="481"/>
      <c r="AB14" s="482"/>
      <c r="AC14" s="561">
        <v>0.6</v>
      </c>
      <c r="AD14" s="562"/>
      <c r="AE14" s="562"/>
      <c r="AF14" s="562"/>
      <c r="AG14" s="563"/>
      <c r="AH14" s="561">
        <v>0.6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144</v>
      </c>
      <c r="CU14" s="573"/>
      <c r="CV14" s="573"/>
      <c r="CW14" s="573"/>
      <c r="CX14" s="573"/>
      <c r="CY14" s="573"/>
      <c r="CZ14" s="573"/>
      <c r="DA14" s="574"/>
      <c r="DB14" s="572" t="s">
        <v>144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34205</v>
      </c>
      <c r="S15" s="569"/>
      <c r="T15" s="569"/>
      <c r="U15" s="569"/>
      <c r="V15" s="570"/>
      <c r="W15" s="556" t="s">
        <v>146</v>
      </c>
      <c r="X15" s="478"/>
      <c r="Y15" s="478"/>
      <c r="Z15" s="478"/>
      <c r="AA15" s="478"/>
      <c r="AB15" s="479"/>
      <c r="AC15" s="441">
        <v>5029</v>
      </c>
      <c r="AD15" s="442"/>
      <c r="AE15" s="442"/>
      <c r="AF15" s="442"/>
      <c r="AG15" s="443"/>
      <c r="AH15" s="441">
        <v>4938</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4502355</v>
      </c>
      <c r="BO15" s="461"/>
      <c r="BP15" s="461"/>
      <c r="BQ15" s="461"/>
      <c r="BR15" s="461"/>
      <c r="BS15" s="461"/>
      <c r="BT15" s="461"/>
      <c r="BU15" s="462"/>
      <c r="BV15" s="460">
        <v>4375649</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33.700000000000003</v>
      </c>
      <c r="AD16" s="562"/>
      <c r="AE16" s="562"/>
      <c r="AF16" s="562"/>
      <c r="AG16" s="563"/>
      <c r="AH16" s="561">
        <v>33.9</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5049831</v>
      </c>
      <c r="BO16" s="466"/>
      <c r="BP16" s="466"/>
      <c r="BQ16" s="466"/>
      <c r="BR16" s="466"/>
      <c r="BS16" s="466"/>
      <c r="BT16" s="466"/>
      <c r="BU16" s="467"/>
      <c r="BV16" s="465">
        <v>4971882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9809</v>
      </c>
      <c r="AD17" s="442"/>
      <c r="AE17" s="442"/>
      <c r="AF17" s="442"/>
      <c r="AG17" s="443"/>
      <c r="AH17" s="441">
        <v>9563</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5758622</v>
      </c>
      <c r="BO17" s="466"/>
      <c r="BP17" s="466"/>
      <c r="BQ17" s="466"/>
      <c r="BR17" s="466"/>
      <c r="BS17" s="466"/>
      <c r="BT17" s="466"/>
      <c r="BU17" s="467"/>
      <c r="BV17" s="465">
        <v>5596229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9.1300000000000008</v>
      </c>
      <c r="M18" s="530"/>
      <c r="N18" s="530"/>
      <c r="O18" s="530"/>
      <c r="P18" s="530"/>
      <c r="Q18" s="530"/>
      <c r="R18" s="531"/>
      <c r="S18" s="531"/>
      <c r="T18" s="531"/>
      <c r="U18" s="531"/>
      <c r="V18" s="532"/>
      <c r="W18" s="546"/>
      <c r="X18" s="547"/>
      <c r="Y18" s="547"/>
      <c r="Z18" s="547"/>
      <c r="AA18" s="547"/>
      <c r="AB18" s="557"/>
      <c r="AC18" s="429">
        <v>65.7</v>
      </c>
      <c r="AD18" s="430"/>
      <c r="AE18" s="430"/>
      <c r="AF18" s="430"/>
      <c r="AG18" s="533"/>
      <c r="AH18" s="429">
        <v>65.599999999999994</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6431284</v>
      </c>
      <c r="BO18" s="466"/>
      <c r="BP18" s="466"/>
      <c r="BQ18" s="466"/>
      <c r="BR18" s="466"/>
      <c r="BS18" s="466"/>
      <c r="BT18" s="466"/>
      <c r="BU18" s="467"/>
      <c r="BV18" s="465">
        <v>6305220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3695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9673428</v>
      </c>
      <c r="BO19" s="466"/>
      <c r="BP19" s="466"/>
      <c r="BQ19" s="466"/>
      <c r="BR19" s="466"/>
      <c r="BS19" s="466"/>
      <c r="BT19" s="466"/>
      <c r="BU19" s="467"/>
      <c r="BV19" s="465">
        <v>8327426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13258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9145662</v>
      </c>
      <c r="BO23" s="466"/>
      <c r="BP23" s="466"/>
      <c r="BQ23" s="466"/>
      <c r="BR23" s="466"/>
      <c r="BS23" s="466"/>
      <c r="BT23" s="466"/>
      <c r="BU23" s="467"/>
      <c r="BV23" s="465">
        <v>8564552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9200</v>
      </c>
      <c r="R24" s="442"/>
      <c r="S24" s="442"/>
      <c r="T24" s="442"/>
      <c r="U24" s="442"/>
      <c r="V24" s="443"/>
      <c r="W24" s="507"/>
      <c r="X24" s="498"/>
      <c r="Y24" s="499"/>
      <c r="Z24" s="438" t="s">
        <v>170</v>
      </c>
      <c r="AA24" s="439"/>
      <c r="AB24" s="439"/>
      <c r="AC24" s="439"/>
      <c r="AD24" s="439"/>
      <c r="AE24" s="439"/>
      <c r="AF24" s="439"/>
      <c r="AG24" s="440"/>
      <c r="AH24" s="441">
        <v>132</v>
      </c>
      <c r="AI24" s="442"/>
      <c r="AJ24" s="442"/>
      <c r="AK24" s="442"/>
      <c r="AL24" s="443"/>
      <c r="AM24" s="441">
        <v>391512</v>
      </c>
      <c r="AN24" s="442"/>
      <c r="AO24" s="442"/>
      <c r="AP24" s="442"/>
      <c r="AQ24" s="442"/>
      <c r="AR24" s="443"/>
      <c r="AS24" s="441">
        <v>2966</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6778165</v>
      </c>
      <c r="BO24" s="466"/>
      <c r="BP24" s="466"/>
      <c r="BQ24" s="466"/>
      <c r="BR24" s="466"/>
      <c r="BS24" s="466"/>
      <c r="BT24" s="466"/>
      <c r="BU24" s="467"/>
      <c r="BV24" s="465">
        <v>6803582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7600</v>
      </c>
      <c r="R25" s="442"/>
      <c r="S25" s="442"/>
      <c r="T25" s="442"/>
      <c r="U25" s="442"/>
      <c r="V25" s="443"/>
      <c r="W25" s="507"/>
      <c r="X25" s="498"/>
      <c r="Y25" s="499"/>
      <c r="Z25" s="438" t="s">
        <v>173</v>
      </c>
      <c r="AA25" s="439"/>
      <c r="AB25" s="439"/>
      <c r="AC25" s="439"/>
      <c r="AD25" s="439"/>
      <c r="AE25" s="439"/>
      <c r="AF25" s="439"/>
      <c r="AG25" s="440"/>
      <c r="AH25" s="441" t="s">
        <v>136</v>
      </c>
      <c r="AI25" s="442"/>
      <c r="AJ25" s="442"/>
      <c r="AK25" s="442"/>
      <c r="AL25" s="443"/>
      <c r="AM25" s="441" t="s">
        <v>136</v>
      </c>
      <c r="AN25" s="442"/>
      <c r="AO25" s="442"/>
      <c r="AP25" s="442"/>
      <c r="AQ25" s="442"/>
      <c r="AR25" s="443"/>
      <c r="AS25" s="441" t="s">
        <v>136</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315986</v>
      </c>
      <c r="BO25" s="461"/>
      <c r="BP25" s="461"/>
      <c r="BQ25" s="461"/>
      <c r="BR25" s="461"/>
      <c r="BS25" s="461"/>
      <c r="BT25" s="461"/>
      <c r="BU25" s="462"/>
      <c r="BV25" s="460">
        <v>759505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7050</v>
      </c>
      <c r="R26" s="442"/>
      <c r="S26" s="442"/>
      <c r="T26" s="442"/>
      <c r="U26" s="442"/>
      <c r="V26" s="443"/>
      <c r="W26" s="507"/>
      <c r="X26" s="498"/>
      <c r="Y26" s="499"/>
      <c r="Z26" s="438" t="s">
        <v>176</v>
      </c>
      <c r="AA26" s="520"/>
      <c r="AB26" s="520"/>
      <c r="AC26" s="520"/>
      <c r="AD26" s="520"/>
      <c r="AE26" s="520"/>
      <c r="AF26" s="520"/>
      <c r="AG26" s="521"/>
      <c r="AH26" s="441">
        <v>15</v>
      </c>
      <c r="AI26" s="442"/>
      <c r="AJ26" s="442"/>
      <c r="AK26" s="442"/>
      <c r="AL26" s="443"/>
      <c r="AM26" s="441">
        <v>46815</v>
      </c>
      <c r="AN26" s="442"/>
      <c r="AO26" s="442"/>
      <c r="AP26" s="442"/>
      <c r="AQ26" s="442"/>
      <c r="AR26" s="443"/>
      <c r="AS26" s="441">
        <v>3121</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144</v>
      </c>
      <c r="BO26" s="466"/>
      <c r="BP26" s="466"/>
      <c r="BQ26" s="466"/>
      <c r="BR26" s="466"/>
      <c r="BS26" s="466"/>
      <c r="BT26" s="466"/>
      <c r="BU26" s="467"/>
      <c r="BV26" s="465" t="s">
        <v>144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4050</v>
      </c>
      <c r="R27" s="442"/>
      <c r="S27" s="442"/>
      <c r="T27" s="442"/>
      <c r="U27" s="442"/>
      <c r="V27" s="443"/>
      <c r="W27" s="507"/>
      <c r="X27" s="498"/>
      <c r="Y27" s="499"/>
      <c r="Z27" s="438" t="s">
        <v>179</v>
      </c>
      <c r="AA27" s="439"/>
      <c r="AB27" s="439"/>
      <c r="AC27" s="439"/>
      <c r="AD27" s="439"/>
      <c r="AE27" s="439"/>
      <c r="AF27" s="439"/>
      <c r="AG27" s="440"/>
      <c r="AH27" s="441">
        <v>18</v>
      </c>
      <c r="AI27" s="442"/>
      <c r="AJ27" s="442"/>
      <c r="AK27" s="442"/>
      <c r="AL27" s="443"/>
      <c r="AM27" s="441">
        <v>55838</v>
      </c>
      <c r="AN27" s="442"/>
      <c r="AO27" s="442"/>
      <c r="AP27" s="442"/>
      <c r="AQ27" s="442"/>
      <c r="AR27" s="443"/>
      <c r="AS27" s="441">
        <v>3102</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308316</v>
      </c>
      <c r="BO27" s="469"/>
      <c r="BP27" s="469"/>
      <c r="BQ27" s="469"/>
      <c r="BR27" s="469"/>
      <c r="BS27" s="469"/>
      <c r="BT27" s="469"/>
      <c r="BU27" s="470"/>
      <c r="BV27" s="468">
        <v>308154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3100</v>
      </c>
      <c r="R28" s="442"/>
      <c r="S28" s="442"/>
      <c r="T28" s="442"/>
      <c r="U28" s="442"/>
      <c r="V28" s="443"/>
      <c r="W28" s="507"/>
      <c r="X28" s="498"/>
      <c r="Y28" s="499"/>
      <c r="Z28" s="438" t="s">
        <v>182</v>
      </c>
      <c r="AA28" s="439"/>
      <c r="AB28" s="439"/>
      <c r="AC28" s="439"/>
      <c r="AD28" s="439"/>
      <c r="AE28" s="439"/>
      <c r="AF28" s="439"/>
      <c r="AG28" s="440"/>
      <c r="AH28" s="441" t="s">
        <v>136</v>
      </c>
      <c r="AI28" s="442"/>
      <c r="AJ28" s="442"/>
      <c r="AK28" s="442"/>
      <c r="AL28" s="443"/>
      <c r="AM28" s="441" t="s">
        <v>136</v>
      </c>
      <c r="AN28" s="442"/>
      <c r="AO28" s="442"/>
      <c r="AP28" s="442"/>
      <c r="AQ28" s="442"/>
      <c r="AR28" s="443"/>
      <c r="AS28" s="441" t="s">
        <v>136</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2864074</v>
      </c>
      <c r="BO28" s="461"/>
      <c r="BP28" s="461"/>
      <c r="BQ28" s="461"/>
      <c r="BR28" s="461"/>
      <c r="BS28" s="461"/>
      <c r="BT28" s="461"/>
      <c r="BU28" s="462"/>
      <c r="BV28" s="460">
        <v>4261285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12</v>
      </c>
      <c r="M29" s="442"/>
      <c r="N29" s="442"/>
      <c r="O29" s="442"/>
      <c r="P29" s="443"/>
      <c r="Q29" s="441">
        <v>2850</v>
      </c>
      <c r="R29" s="442"/>
      <c r="S29" s="442"/>
      <c r="T29" s="442"/>
      <c r="U29" s="442"/>
      <c r="V29" s="443"/>
      <c r="W29" s="508"/>
      <c r="X29" s="509"/>
      <c r="Y29" s="510"/>
      <c r="Z29" s="438" t="s">
        <v>185</v>
      </c>
      <c r="AA29" s="439"/>
      <c r="AB29" s="439"/>
      <c r="AC29" s="439"/>
      <c r="AD29" s="439"/>
      <c r="AE29" s="439"/>
      <c r="AF29" s="439"/>
      <c r="AG29" s="440"/>
      <c r="AH29" s="441">
        <v>150</v>
      </c>
      <c r="AI29" s="442"/>
      <c r="AJ29" s="442"/>
      <c r="AK29" s="442"/>
      <c r="AL29" s="443"/>
      <c r="AM29" s="441">
        <v>447350</v>
      </c>
      <c r="AN29" s="442"/>
      <c r="AO29" s="442"/>
      <c r="AP29" s="442"/>
      <c r="AQ29" s="442"/>
      <c r="AR29" s="443"/>
      <c r="AS29" s="441">
        <v>2982</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30</v>
      </c>
      <c r="BO29" s="466"/>
      <c r="BP29" s="466"/>
      <c r="BQ29" s="466"/>
      <c r="BR29" s="466"/>
      <c r="BS29" s="466"/>
      <c r="BT29" s="466"/>
      <c r="BU29" s="467"/>
      <c r="BV29" s="465">
        <v>30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99.8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4261658</v>
      </c>
      <c r="BO30" s="469"/>
      <c r="BP30" s="469"/>
      <c r="BQ30" s="469"/>
      <c r="BR30" s="469"/>
      <c r="BS30" s="469"/>
      <c r="BT30" s="469"/>
      <c r="BU30" s="470"/>
      <c r="BV30" s="468">
        <v>2755704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195</v>
      </c>
      <c r="X33" s="427"/>
      <c r="Y33" s="427"/>
      <c r="Z33" s="427"/>
      <c r="AA33" s="427"/>
      <c r="AB33" s="427"/>
      <c r="AC33" s="427"/>
      <c r="AD33" s="427"/>
      <c r="AE33" s="427"/>
      <c r="AF33" s="427"/>
      <c r="AG33" s="427"/>
      <c r="AH33" s="427"/>
      <c r="AI33" s="427"/>
      <c r="AJ33" s="427"/>
      <c r="AK33" s="427"/>
      <c r="AL33" s="215"/>
      <c r="AM33" s="428" t="s">
        <v>196</v>
      </c>
      <c r="AN33" s="428"/>
      <c r="AO33" s="427" t="s">
        <v>195</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194</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国民健康保険事業・事業勘定</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加古郡衛生事務組合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（財）播磨町臨海管理センター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後期高齢者医療事業へ振替</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介護保険事業・事業勘定</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兵庫県市町村職員退職手当組合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（財）加古川総合保健センター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後期高齢者医療事業</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兵庫県市町交通災害共済組合</v>
      </c>
      <c r="BZ36" s="423"/>
      <c r="CA36" s="423"/>
      <c r="CB36" s="423"/>
      <c r="CC36" s="423"/>
      <c r="CD36" s="423"/>
      <c r="CE36" s="423"/>
      <c r="CF36" s="423"/>
      <c r="CG36" s="423"/>
      <c r="CH36" s="423"/>
      <c r="CI36" s="423"/>
      <c r="CJ36" s="423"/>
      <c r="CK36" s="423"/>
      <c r="CL36" s="423"/>
      <c r="CM36" s="423"/>
      <c r="CN36" s="213"/>
      <c r="CO36" s="424">
        <f t="shared" si="3"/>
        <v>17</v>
      </c>
      <c r="CP36" s="424"/>
      <c r="CQ36" s="423" t="str">
        <f>IF('各会計、関係団体の財政状況及び健全化判断比率'!BS9="","",'各会計、関係団体の財政状況及び健全化判断比率'!BS9)</f>
        <v>（財）東播臨海救急医療協会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兵庫県町議会議員公務災害補償組合</v>
      </c>
      <c r="BZ37" s="423"/>
      <c r="CA37" s="423"/>
      <c r="CB37" s="423"/>
      <c r="CC37" s="423"/>
      <c r="CD37" s="423"/>
      <c r="CE37" s="423"/>
      <c r="CF37" s="423"/>
      <c r="CG37" s="423"/>
      <c r="CH37" s="423"/>
      <c r="CI37" s="423"/>
      <c r="CJ37" s="423"/>
      <c r="CK37" s="423"/>
      <c r="CL37" s="423"/>
      <c r="CM37" s="423"/>
      <c r="CN37" s="213"/>
      <c r="CO37" s="424">
        <f t="shared" si="3"/>
        <v>18</v>
      </c>
      <c r="CP37" s="424"/>
      <c r="CQ37" s="423" t="str">
        <f>IF('各会計、関係団体の財政状況及び健全化判断比率'!BS10="","",'各会計、関係団体の財政状況及び健全化判断比率'!BS10)</f>
        <v>兵庫県町土地開発公社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兵庫県後期高齢者医療広域連合（一般会計）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兵庫県後期高齢者医療広域連合（特別会計）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東播磨農業共済事務組合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yTk02YOvgg3kAkKLpwj4bmOsJcmzqEk9qArUCJ7z6Np9p+A0t1kwU0hxlZZzDpXa7XSfNfFX5KeSNam6ujYFA==" saltValue="r+Wk6EvenXN2BYtybWLo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567</v>
      </c>
      <c r="D34" s="1244"/>
      <c r="E34" s="1245"/>
      <c r="F34" s="32">
        <v>14.26</v>
      </c>
      <c r="G34" s="33">
        <v>14.77</v>
      </c>
      <c r="H34" s="33">
        <v>20.82</v>
      </c>
      <c r="I34" s="33">
        <v>15.19</v>
      </c>
      <c r="J34" s="34">
        <v>17.329999999999998</v>
      </c>
      <c r="K34" s="22"/>
      <c r="L34" s="22"/>
      <c r="M34" s="22"/>
      <c r="N34" s="22"/>
      <c r="O34" s="22"/>
      <c r="P34" s="22"/>
    </row>
    <row r="35" spans="1:16" ht="39" customHeight="1" x14ac:dyDescent="0.15">
      <c r="A35" s="22"/>
      <c r="B35" s="35"/>
      <c r="C35" s="1238" t="s">
        <v>568</v>
      </c>
      <c r="D35" s="1239"/>
      <c r="E35" s="1240"/>
      <c r="F35" s="36">
        <v>11.45</v>
      </c>
      <c r="G35" s="37">
        <v>9.84</v>
      </c>
      <c r="H35" s="37">
        <v>10.07</v>
      </c>
      <c r="I35" s="37">
        <v>10.31</v>
      </c>
      <c r="J35" s="38">
        <v>7.95</v>
      </c>
      <c r="K35" s="22"/>
      <c r="L35" s="22"/>
      <c r="M35" s="22"/>
      <c r="N35" s="22"/>
      <c r="O35" s="22"/>
      <c r="P35" s="22"/>
    </row>
    <row r="36" spans="1:16" ht="39" customHeight="1" x14ac:dyDescent="0.15">
      <c r="A36" s="22"/>
      <c r="B36" s="35"/>
      <c r="C36" s="1238" t="s">
        <v>569</v>
      </c>
      <c r="D36" s="1239"/>
      <c r="E36" s="1240"/>
      <c r="F36" s="36">
        <v>6.01</v>
      </c>
      <c r="G36" s="37">
        <v>7.67</v>
      </c>
      <c r="H36" s="37">
        <v>10.69</v>
      </c>
      <c r="I36" s="37">
        <v>11.09</v>
      </c>
      <c r="J36" s="38">
        <v>1.77</v>
      </c>
      <c r="K36" s="22"/>
      <c r="L36" s="22"/>
      <c r="M36" s="22"/>
      <c r="N36" s="22"/>
      <c r="O36" s="22"/>
      <c r="P36" s="22"/>
    </row>
    <row r="37" spans="1:16" ht="39" customHeight="1" x14ac:dyDescent="0.15">
      <c r="A37" s="22"/>
      <c r="B37" s="35"/>
      <c r="C37" s="1238" t="s">
        <v>570</v>
      </c>
      <c r="D37" s="1239"/>
      <c r="E37" s="1240"/>
      <c r="F37" s="36">
        <v>0</v>
      </c>
      <c r="G37" s="37">
        <v>0</v>
      </c>
      <c r="H37" s="37">
        <v>0</v>
      </c>
      <c r="I37" s="37">
        <v>0.3</v>
      </c>
      <c r="J37" s="38">
        <v>1.6</v>
      </c>
      <c r="K37" s="22"/>
      <c r="L37" s="22"/>
      <c r="M37" s="22"/>
      <c r="N37" s="22"/>
      <c r="O37" s="22"/>
      <c r="P37" s="22"/>
    </row>
    <row r="38" spans="1:16" ht="39" customHeight="1" x14ac:dyDescent="0.15">
      <c r="A38" s="22"/>
      <c r="B38" s="35"/>
      <c r="C38" s="1238" t="s">
        <v>571</v>
      </c>
      <c r="D38" s="1239"/>
      <c r="E38" s="1240"/>
      <c r="F38" s="36">
        <v>0.82</v>
      </c>
      <c r="G38" s="37">
        <v>0.9</v>
      </c>
      <c r="H38" s="37">
        <v>1.65</v>
      </c>
      <c r="I38" s="37">
        <v>2</v>
      </c>
      <c r="J38" s="38">
        <v>0.93</v>
      </c>
      <c r="K38" s="22"/>
      <c r="L38" s="22"/>
      <c r="M38" s="22"/>
      <c r="N38" s="22"/>
      <c r="O38" s="22"/>
      <c r="P38" s="22"/>
    </row>
    <row r="39" spans="1:16" ht="39" customHeight="1" x14ac:dyDescent="0.15">
      <c r="A39" s="22"/>
      <c r="B39" s="35"/>
      <c r="C39" s="1238" t="s">
        <v>572</v>
      </c>
      <c r="D39" s="1239"/>
      <c r="E39" s="1240"/>
      <c r="F39" s="36">
        <v>0.16</v>
      </c>
      <c r="G39" s="37">
        <v>0.17</v>
      </c>
      <c r="H39" s="37">
        <v>0.2</v>
      </c>
      <c r="I39" s="37">
        <v>0.21</v>
      </c>
      <c r="J39" s="38">
        <v>0.27</v>
      </c>
      <c r="K39" s="22"/>
      <c r="L39" s="22"/>
      <c r="M39" s="22"/>
      <c r="N39" s="22"/>
      <c r="O39" s="22"/>
      <c r="P39" s="22"/>
    </row>
    <row r="40" spans="1:16" ht="39" customHeight="1" x14ac:dyDescent="0.15">
      <c r="A40" s="22"/>
      <c r="B40" s="35"/>
      <c r="C40" s="1238" t="s">
        <v>573</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574</v>
      </c>
      <c r="D42" s="1239"/>
      <c r="E42" s="1240"/>
      <c r="F42" s="36" t="s">
        <v>516</v>
      </c>
      <c r="G42" s="37" t="s">
        <v>516</v>
      </c>
      <c r="H42" s="37" t="s">
        <v>516</v>
      </c>
      <c r="I42" s="37" t="s">
        <v>516</v>
      </c>
      <c r="J42" s="38" t="s">
        <v>516</v>
      </c>
      <c r="K42" s="22"/>
      <c r="L42" s="22"/>
      <c r="M42" s="22"/>
      <c r="N42" s="22"/>
      <c r="O42" s="22"/>
      <c r="P42" s="22"/>
    </row>
    <row r="43" spans="1:16" ht="39" customHeight="1" thickBot="1" x14ac:dyDescent="0.2">
      <c r="A43" s="22"/>
      <c r="B43" s="40"/>
      <c r="C43" s="1241" t="s">
        <v>575</v>
      </c>
      <c r="D43" s="1242"/>
      <c r="E43" s="1243"/>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ddN0vYmDm97u9cKILzv/q6r4mHH+p7XJ4G8Sjo0OoKZzJuIZ+rNro9fOzbheqeRDvCvCEYO/whjsVdK21Rqgw==" saltValue="YBbU6GtQbJ1uHJPBoUIK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958</v>
      </c>
      <c r="L45" s="60">
        <v>783</v>
      </c>
      <c r="M45" s="60">
        <v>798</v>
      </c>
      <c r="N45" s="60">
        <v>841</v>
      </c>
      <c r="O45" s="61">
        <v>874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516</v>
      </c>
      <c r="L46" s="64" t="s">
        <v>516</v>
      </c>
      <c r="M46" s="64" t="s">
        <v>516</v>
      </c>
      <c r="N46" s="64" t="s">
        <v>516</v>
      </c>
      <c r="O46" s="65" t="s">
        <v>516</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516</v>
      </c>
      <c r="L47" s="64" t="s">
        <v>516</v>
      </c>
      <c r="M47" s="64" t="s">
        <v>516</v>
      </c>
      <c r="N47" s="64" t="s">
        <v>516</v>
      </c>
      <c r="O47" s="65" t="s">
        <v>516</v>
      </c>
      <c r="P47" s="48"/>
      <c r="Q47" s="48"/>
      <c r="R47" s="48"/>
      <c r="S47" s="48"/>
      <c r="T47" s="48"/>
      <c r="U47" s="48"/>
    </row>
    <row r="48" spans="1:21" ht="30.75" customHeight="1" x14ac:dyDescent="0.15">
      <c r="A48" s="48"/>
      <c r="B48" s="1266"/>
      <c r="C48" s="1267"/>
      <c r="D48" s="62"/>
      <c r="E48" s="1248" t="s">
        <v>15</v>
      </c>
      <c r="F48" s="1248"/>
      <c r="G48" s="1248"/>
      <c r="H48" s="1248"/>
      <c r="I48" s="1248"/>
      <c r="J48" s="1249"/>
      <c r="K48" s="63">
        <v>464</v>
      </c>
      <c r="L48" s="64">
        <v>442</v>
      </c>
      <c r="M48" s="64">
        <v>443</v>
      </c>
      <c r="N48" s="64">
        <v>465</v>
      </c>
      <c r="O48" s="65">
        <v>320</v>
      </c>
      <c r="P48" s="48"/>
      <c r="Q48" s="48"/>
      <c r="R48" s="48"/>
      <c r="S48" s="48"/>
      <c r="T48" s="48"/>
      <c r="U48" s="48"/>
    </row>
    <row r="49" spans="1:21" ht="30.75" customHeight="1" x14ac:dyDescent="0.15">
      <c r="A49" s="48"/>
      <c r="B49" s="1266"/>
      <c r="C49" s="1267"/>
      <c r="D49" s="62"/>
      <c r="E49" s="1248" t="s">
        <v>16</v>
      </c>
      <c r="F49" s="1248"/>
      <c r="G49" s="1248"/>
      <c r="H49" s="1248"/>
      <c r="I49" s="1248"/>
      <c r="J49" s="1249"/>
      <c r="K49" s="63">
        <v>24</v>
      </c>
      <c r="L49" s="64">
        <v>24</v>
      </c>
      <c r="M49" s="64">
        <v>13</v>
      </c>
      <c r="N49" s="64" t="s">
        <v>516</v>
      </c>
      <c r="O49" s="65" t="s">
        <v>516</v>
      </c>
      <c r="P49" s="48"/>
      <c r="Q49" s="48"/>
      <c r="R49" s="48"/>
      <c r="S49" s="48"/>
      <c r="T49" s="48"/>
      <c r="U49" s="48"/>
    </row>
    <row r="50" spans="1:21" ht="30.75" customHeight="1" x14ac:dyDescent="0.15">
      <c r="A50" s="48"/>
      <c r="B50" s="1266"/>
      <c r="C50" s="1267"/>
      <c r="D50" s="62"/>
      <c r="E50" s="1248" t="s">
        <v>17</v>
      </c>
      <c r="F50" s="1248"/>
      <c r="G50" s="1248"/>
      <c r="H50" s="1248"/>
      <c r="I50" s="1248"/>
      <c r="J50" s="1249"/>
      <c r="K50" s="63">
        <v>28</v>
      </c>
      <c r="L50" s="64" t="s">
        <v>516</v>
      </c>
      <c r="M50" s="64" t="s">
        <v>516</v>
      </c>
      <c r="N50" s="64" t="s">
        <v>516</v>
      </c>
      <c r="O50" s="65" t="s">
        <v>516</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516</v>
      </c>
      <c r="L51" s="64" t="s">
        <v>516</v>
      </c>
      <c r="M51" s="64" t="s">
        <v>516</v>
      </c>
      <c r="N51" s="64" t="s">
        <v>516</v>
      </c>
      <c r="O51" s="65" t="s">
        <v>516</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1344</v>
      </c>
      <c r="L52" s="64">
        <v>1269</v>
      </c>
      <c r="M52" s="64">
        <v>1287</v>
      </c>
      <c r="N52" s="64">
        <v>1308</v>
      </c>
      <c r="O52" s="65">
        <v>1180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130</v>
      </c>
      <c r="L53" s="69">
        <v>-20</v>
      </c>
      <c r="M53" s="69">
        <v>-33</v>
      </c>
      <c r="N53" s="69">
        <v>-2</v>
      </c>
      <c r="O53" s="70">
        <v>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M48UoevYycIr49Id5xxOP7WrL43pbNaFxTlnyem6+id9u3HGCL0jSnjw0/gb9XcWeDVHtlGaxTzScfb29Sn9g==" saltValue="QBS0QLZvCgnmTawJGj2y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84" t="s">
        <v>30</v>
      </c>
      <c r="C41" s="1285"/>
      <c r="D41" s="101"/>
      <c r="E41" s="1286" t="s">
        <v>31</v>
      </c>
      <c r="F41" s="1286"/>
      <c r="G41" s="1286"/>
      <c r="H41" s="1287"/>
      <c r="I41" s="102">
        <v>8264</v>
      </c>
      <c r="J41" s="103">
        <v>8181</v>
      </c>
      <c r="K41" s="103">
        <v>8229</v>
      </c>
      <c r="L41" s="103">
        <v>8565</v>
      </c>
      <c r="M41" s="104">
        <v>9146</v>
      </c>
    </row>
    <row r="42" spans="2:13" ht="27.75" customHeight="1" x14ac:dyDescent="0.15">
      <c r="B42" s="1274"/>
      <c r="C42" s="1275"/>
      <c r="D42" s="105"/>
      <c r="E42" s="1278" t="s">
        <v>32</v>
      </c>
      <c r="F42" s="1278"/>
      <c r="G42" s="1278"/>
      <c r="H42" s="1279"/>
      <c r="I42" s="106" t="s">
        <v>516</v>
      </c>
      <c r="J42" s="107" t="s">
        <v>516</v>
      </c>
      <c r="K42" s="107" t="s">
        <v>516</v>
      </c>
      <c r="L42" s="107" t="s">
        <v>516</v>
      </c>
      <c r="M42" s="108" t="s">
        <v>516</v>
      </c>
    </row>
    <row r="43" spans="2:13" ht="27.75" customHeight="1" x14ac:dyDescent="0.15">
      <c r="B43" s="1274"/>
      <c r="C43" s="1275"/>
      <c r="D43" s="105"/>
      <c r="E43" s="1278" t="s">
        <v>33</v>
      </c>
      <c r="F43" s="1278"/>
      <c r="G43" s="1278"/>
      <c r="H43" s="1279"/>
      <c r="I43" s="106">
        <v>5152</v>
      </c>
      <c r="J43" s="107">
        <v>4881</v>
      </c>
      <c r="K43" s="107">
        <v>4626</v>
      </c>
      <c r="L43" s="107">
        <v>4329</v>
      </c>
      <c r="M43" s="108">
        <v>3693</v>
      </c>
    </row>
    <row r="44" spans="2:13" ht="27.75" customHeight="1" x14ac:dyDescent="0.15">
      <c r="B44" s="1274"/>
      <c r="C44" s="1275"/>
      <c r="D44" s="105"/>
      <c r="E44" s="1278" t="s">
        <v>34</v>
      </c>
      <c r="F44" s="1278"/>
      <c r="G44" s="1278"/>
      <c r="H44" s="1279"/>
      <c r="I44" s="106">
        <v>37</v>
      </c>
      <c r="J44" s="107">
        <v>13</v>
      </c>
      <c r="K44" s="107" t="s">
        <v>516</v>
      </c>
      <c r="L44" s="107" t="s">
        <v>516</v>
      </c>
      <c r="M44" s="108" t="s">
        <v>516</v>
      </c>
    </row>
    <row r="45" spans="2:13" ht="27.75" customHeight="1" x14ac:dyDescent="0.15">
      <c r="B45" s="1274"/>
      <c r="C45" s="1275"/>
      <c r="D45" s="105"/>
      <c r="E45" s="1278" t="s">
        <v>35</v>
      </c>
      <c r="F45" s="1278"/>
      <c r="G45" s="1278"/>
      <c r="H45" s="1279"/>
      <c r="I45" s="106">
        <v>716</v>
      </c>
      <c r="J45" s="107">
        <v>707</v>
      </c>
      <c r="K45" s="107">
        <v>841</v>
      </c>
      <c r="L45" s="107">
        <v>946</v>
      </c>
      <c r="M45" s="108">
        <v>842</v>
      </c>
    </row>
    <row r="46" spans="2:13" ht="27.75" customHeight="1" x14ac:dyDescent="0.15">
      <c r="B46" s="1274"/>
      <c r="C46" s="1275"/>
      <c r="D46" s="109"/>
      <c r="E46" s="1278" t="s">
        <v>36</v>
      </c>
      <c r="F46" s="1278"/>
      <c r="G46" s="1278"/>
      <c r="H46" s="1279"/>
      <c r="I46" s="106" t="s">
        <v>516</v>
      </c>
      <c r="J46" s="107" t="s">
        <v>516</v>
      </c>
      <c r="K46" s="107" t="s">
        <v>516</v>
      </c>
      <c r="L46" s="107" t="s">
        <v>516</v>
      </c>
      <c r="M46" s="108" t="s">
        <v>516</v>
      </c>
    </row>
    <row r="47" spans="2:13" ht="27.75" customHeight="1" x14ac:dyDescent="0.15">
      <c r="B47" s="1274"/>
      <c r="C47" s="1275"/>
      <c r="D47" s="110"/>
      <c r="E47" s="1288" t="s">
        <v>37</v>
      </c>
      <c r="F47" s="1289"/>
      <c r="G47" s="1289"/>
      <c r="H47" s="1290"/>
      <c r="I47" s="106" t="s">
        <v>516</v>
      </c>
      <c r="J47" s="107" t="s">
        <v>516</v>
      </c>
      <c r="K47" s="107" t="s">
        <v>516</v>
      </c>
      <c r="L47" s="107" t="s">
        <v>516</v>
      </c>
      <c r="M47" s="108" t="s">
        <v>516</v>
      </c>
    </row>
    <row r="48" spans="2:13" ht="27.75" customHeight="1" x14ac:dyDescent="0.15">
      <c r="B48" s="1274"/>
      <c r="C48" s="1275"/>
      <c r="D48" s="105"/>
      <c r="E48" s="1278" t="s">
        <v>38</v>
      </c>
      <c r="F48" s="1278"/>
      <c r="G48" s="1278"/>
      <c r="H48" s="1279"/>
      <c r="I48" s="106" t="s">
        <v>516</v>
      </c>
      <c r="J48" s="107" t="s">
        <v>516</v>
      </c>
      <c r="K48" s="107" t="s">
        <v>516</v>
      </c>
      <c r="L48" s="107" t="s">
        <v>516</v>
      </c>
      <c r="M48" s="108" t="s">
        <v>516</v>
      </c>
    </row>
    <row r="49" spans="2:13" ht="27.75" customHeight="1" x14ac:dyDescent="0.15">
      <c r="B49" s="1276"/>
      <c r="C49" s="1277"/>
      <c r="D49" s="105"/>
      <c r="E49" s="1278" t="s">
        <v>39</v>
      </c>
      <c r="F49" s="1278"/>
      <c r="G49" s="1278"/>
      <c r="H49" s="1279"/>
      <c r="I49" s="106" t="s">
        <v>516</v>
      </c>
      <c r="J49" s="107" t="s">
        <v>516</v>
      </c>
      <c r="K49" s="107" t="s">
        <v>516</v>
      </c>
      <c r="L49" s="107" t="s">
        <v>516</v>
      </c>
      <c r="M49" s="108" t="s">
        <v>516</v>
      </c>
    </row>
    <row r="50" spans="2:13" ht="27.75" customHeight="1" x14ac:dyDescent="0.15">
      <c r="B50" s="1272" t="s">
        <v>40</v>
      </c>
      <c r="C50" s="1273"/>
      <c r="D50" s="111"/>
      <c r="E50" s="1278" t="s">
        <v>41</v>
      </c>
      <c r="F50" s="1278"/>
      <c r="G50" s="1278"/>
      <c r="H50" s="1279"/>
      <c r="I50" s="106">
        <v>8123</v>
      </c>
      <c r="J50" s="107">
        <v>8164</v>
      </c>
      <c r="K50" s="107">
        <v>7306</v>
      </c>
      <c r="L50" s="107">
        <v>7879</v>
      </c>
      <c r="M50" s="108">
        <v>8812</v>
      </c>
    </row>
    <row r="51" spans="2:13" ht="27.75" customHeight="1" x14ac:dyDescent="0.15">
      <c r="B51" s="1274"/>
      <c r="C51" s="1275"/>
      <c r="D51" s="105"/>
      <c r="E51" s="1278" t="s">
        <v>42</v>
      </c>
      <c r="F51" s="1278"/>
      <c r="G51" s="1278"/>
      <c r="H51" s="1279"/>
      <c r="I51" s="106">
        <v>3963</v>
      </c>
      <c r="J51" s="107">
        <v>3693</v>
      </c>
      <c r="K51" s="107">
        <v>3482</v>
      </c>
      <c r="L51" s="107">
        <v>3273</v>
      </c>
      <c r="M51" s="108">
        <v>2753</v>
      </c>
    </row>
    <row r="52" spans="2:13" ht="27.75" customHeight="1" x14ac:dyDescent="0.15">
      <c r="B52" s="1276"/>
      <c r="C52" s="1277"/>
      <c r="D52" s="105"/>
      <c r="E52" s="1278" t="s">
        <v>43</v>
      </c>
      <c r="F52" s="1278"/>
      <c r="G52" s="1278"/>
      <c r="H52" s="1279"/>
      <c r="I52" s="106">
        <v>10309</v>
      </c>
      <c r="J52" s="107">
        <v>10163</v>
      </c>
      <c r="K52" s="107">
        <v>9926</v>
      </c>
      <c r="L52" s="107">
        <v>9852</v>
      </c>
      <c r="M52" s="108">
        <v>9813</v>
      </c>
    </row>
    <row r="53" spans="2:13" ht="27.75" customHeight="1" thickBot="1" x14ac:dyDescent="0.2">
      <c r="B53" s="1280" t="s">
        <v>44</v>
      </c>
      <c r="C53" s="1281"/>
      <c r="D53" s="112"/>
      <c r="E53" s="1282" t="s">
        <v>45</v>
      </c>
      <c r="F53" s="1282"/>
      <c r="G53" s="1282"/>
      <c r="H53" s="1283"/>
      <c r="I53" s="113">
        <v>-8227</v>
      </c>
      <c r="J53" s="114">
        <v>-8238</v>
      </c>
      <c r="K53" s="114">
        <v>-7018</v>
      </c>
      <c r="L53" s="114">
        <v>-7163</v>
      </c>
      <c r="M53" s="115">
        <v>-7698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H80kwXWoB/8bUMeZ9d/ZG4+rLgx2++7eeoIdgrQL8ukuQbw7l1D1IjfrdGFkIrdQCXXN1DlsKg4JuzN1/wVyQ==" saltValue="WJUnLPpy3rQfKc+WGMG8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4071</v>
      </c>
      <c r="G55" s="127">
        <v>4261</v>
      </c>
      <c r="H55" s="128">
        <v>2864</v>
      </c>
    </row>
    <row r="56" spans="2:8" ht="52.5" customHeight="1" x14ac:dyDescent="0.15">
      <c r="B56" s="129"/>
      <c r="C56" s="1301" t="s">
        <v>49</v>
      </c>
      <c r="D56" s="1301"/>
      <c r="E56" s="1302"/>
      <c r="F56" s="130">
        <v>0</v>
      </c>
      <c r="G56" s="130">
        <v>0</v>
      </c>
      <c r="H56" s="131">
        <v>0</v>
      </c>
    </row>
    <row r="57" spans="2:8" ht="53.25" customHeight="1" x14ac:dyDescent="0.15">
      <c r="B57" s="129"/>
      <c r="C57" s="1303" t="s">
        <v>50</v>
      </c>
      <c r="D57" s="1303"/>
      <c r="E57" s="1304"/>
      <c r="F57" s="132">
        <v>2451</v>
      </c>
      <c r="G57" s="132">
        <v>2756</v>
      </c>
      <c r="H57" s="133">
        <v>4262</v>
      </c>
    </row>
    <row r="58" spans="2:8" ht="45.75" customHeight="1" x14ac:dyDescent="0.15">
      <c r="B58" s="134"/>
      <c r="C58" s="1291" t="s">
        <v>592</v>
      </c>
      <c r="D58" s="1292"/>
      <c r="E58" s="1293"/>
      <c r="F58" s="135">
        <v>875</v>
      </c>
      <c r="G58" s="135">
        <v>876</v>
      </c>
      <c r="H58" s="136">
        <v>2393</v>
      </c>
    </row>
    <row r="59" spans="2:8" ht="45.75" customHeight="1" x14ac:dyDescent="0.15">
      <c r="B59" s="134"/>
      <c r="C59" s="1291" t="s">
        <v>593</v>
      </c>
      <c r="D59" s="1292"/>
      <c r="E59" s="1293"/>
      <c r="F59" s="135">
        <v>1125</v>
      </c>
      <c r="G59" s="135">
        <v>1109</v>
      </c>
      <c r="H59" s="136">
        <v>1095</v>
      </c>
    </row>
    <row r="60" spans="2:8" ht="45.75" customHeight="1" x14ac:dyDescent="0.15">
      <c r="B60" s="134"/>
      <c r="C60" s="1291" t="s">
        <v>594</v>
      </c>
      <c r="D60" s="1292"/>
      <c r="E60" s="1293"/>
      <c r="F60" s="135" t="s">
        <v>597</v>
      </c>
      <c r="G60" s="135">
        <v>324</v>
      </c>
      <c r="H60" s="136">
        <v>324</v>
      </c>
    </row>
    <row r="61" spans="2:8" ht="45.75" customHeight="1" x14ac:dyDescent="0.15">
      <c r="B61" s="134"/>
      <c r="C61" s="1291" t="s">
        <v>595</v>
      </c>
      <c r="D61" s="1292"/>
      <c r="E61" s="1293"/>
      <c r="F61" s="135">
        <v>270</v>
      </c>
      <c r="G61" s="135">
        <v>261</v>
      </c>
      <c r="H61" s="136">
        <v>261</v>
      </c>
    </row>
    <row r="62" spans="2:8" ht="45.75" customHeight="1" thickBot="1" x14ac:dyDescent="0.2">
      <c r="B62" s="137"/>
      <c r="C62" s="1294" t="s">
        <v>596</v>
      </c>
      <c r="D62" s="1295"/>
      <c r="E62" s="1296"/>
      <c r="F62" s="138">
        <v>128</v>
      </c>
      <c r="G62" s="138">
        <v>128</v>
      </c>
      <c r="H62" s="139">
        <v>128</v>
      </c>
    </row>
    <row r="63" spans="2:8" ht="52.5" customHeight="1" thickBot="1" x14ac:dyDescent="0.2">
      <c r="B63" s="140"/>
      <c r="C63" s="1297" t="s">
        <v>51</v>
      </c>
      <c r="D63" s="1297"/>
      <c r="E63" s="1298"/>
      <c r="F63" s="141">
        <v>6522</v>
      </c>
      <c r="G63" s="141">
        <v>7017</v>
      </c>
      <c r="H63" s="142">
        <v>7126</v>
      </c>
    </row>
    <row r="64" spans="2:8" ht="15" customHeight="1" x14ac:dyDescent="0.15"/>
    <row r="65" ht="0" hidden="1" customHeight="1" x14ac:dyDescent="0.15"/>
    <row r="66" ht="0" hidden="1" customHeight="1" x14ac:dyDescent="0.15"/>
  </sheetData>
  <sheetProtection algorithmName="SHA-512" hashValue="FsUeitUOILGNguzeUJL/JXtbudruWPTOxw0q7ld2JFI/o0PVVAXrJieEIRvD8uqfZlA1DZyOsIoR3qRsgP11JQ==" saltValue="HBRZKNnnwqY69NkdMkeK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607</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604</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8"/>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x14ac:dyDescent="0.15">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x14ac:dyDescent="0.15">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x14ac:dyDescent="0.15">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x14ac:dyDescent="0.15">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602</v>
      </c>
    </row>
    <row r="50" spans="1:109" ht="13.5" x14ac:dyDescent="0.15">
      <c r="B50" s="386"/>
      <c r="G50" s="1305"/>
      <c r="H50" s="1305"/>
      <c r="I50" s="1305"/>
      <c r="J50" s="1305"/>
      <c r="K50" s="395"/>
      <c r="L50" s="395"/>
      <c r="M50" s="394"/>
      <c r="N50" s="394"/>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08" t="s">
        <v>557</v>
      </c>
      <c r="BQ50" s="1308"/>
      <c r="BR50" s="1308"/>
      <c r="BS50" s="1308"/>
      <c r="BT50" s="1308"/>
      <c r="BU50" s="1308"/>
      <c r="BV50" s="1308"/>
      <c r="BW50" s="1308"/>
      <c r="BX50" s="1308" t="s">
        <v>558</v>
      </c>
      <c r="BY50" s="1308"/>
      <c r="BZ50" s="1308"/>
      <c r="CA50" s="1308"/>
      <c r="CB50" s="1308"/>
      <c r="CC50" s="1308"/>
      <c r="CD50" s="1308"/>
      <c r="CE50" s="1308"/>
      <c r="CF50" s="1308" t="s">
        <v>559</v>
      </c>
      <c r="CG50" s="1308"/>
      <c r="CH50" s="1308"/>
      <c r="CI50" s="1308"/>
      <c r="CJ50" s="1308"/>
      <c r="CK50" s="1308"/>
      <c r="CL50" s="1308"/>
      <c r="CM50" s="1308"/>
      <c r="CN50" s="1308" t="s">
        <v>560</v>
      </c>
      <c r="CO50" s="1308"/>
      <c r="CP50" s="1308"/>
      <c r="CQ50" s="1308"/>
      <c r="CR50" s="1308"/>
      <c r="CS50" s="1308"/>
      <c r="CT50" s="1308"/>
      <c r="CU50" s="1308"/>
      <c r="CV50" s="1308" t="s">
        <v>561</v>
      </c>
      <c r="CW50" s="1308"/>
      <c r="CX50" s="1308"/>
      <c r="CY50" s="1308"/>
      <c r="CZ50" s="1308"/>
      <c r="DA50" s="1308"/>
      <c r="DB50" s="1308"/>
      <c r="DC50" s="1308"/>
    </row>
    <row r="51" spans="1:109" ht="13.5" customHeight="1" x14ac:dyDescent="0.15">
      <c r="B51" s="386"/>
      <c r="G51" s="1317"/>
      <c r="H51" s="1317"/>
      <c r="I51" s="1327"/>
      <c r="J51" s="1327"/>
      <c r="K51" s="1310"/>
      <c r="L51" s="1310"/>
      <c r="M51" s="1310"/>
      <c r="N51" s="1310"/>
      <c r="AM51" s="393"/>
      <c r="AN51" s="1309" t="s">
        <v>601</v>
      </c>
      <c r="AO51" s="1309"/>
      <c r="AP51" s="1309"/>
      <c r="AQ51" s="1309"/>
      <c r="AR51" s="1309"/>
      <c r="AS51" s="1309"/>
      <c r="AT51" s="1309"/>
      <c r="AU51" s="1309"/>
      <c r="AV51" s="1309"/>
      <c r="AW51" s="1309"/>
      <c r="AX51" s="1309"/>
      <c r="AY51" s="1309"/>
      <c r="AZ51" s="1309"/>
      <c r="BA51" s="1309"/>
      <c r="BB51" s="1309" t="s">
        <v>599</v>
      </c>
      <c r="BC51" s="1309"/>
      <c r="BD51" s="1309"/>
      <c r="BE51" s="1309"/>
      <c r="BF51" s="1309"/>
      <c r="BG51" s="1309"/>
      <c r="BH51" s="1309"/>
      <c r="BI51" s="1309"/>
      <c r="BJ51" s="1309"/>
      <c r="BK51" s="1309"/>
      <c r="BL51" s="1309"/>
      <c r="BM51" s="1309"/>
      <c r="BN51" s="1309"/>
      <c r="BO51" s="1309"/>
      <c r="BP51" s="1313"/>
      <c r="BQ51" s="1307"/>
      <c r="BR51" s="1307"/>
      <c r="BS51" s="1307"/>
      <c r="BT51" s="1307"/>
      <c r="BU51" s="1307"/>
      <c r="BV51" s="1307"/>
      <c r="BW51" s="1307"/>
      <c r="BX51" s="1313"/>
      <c r="BY51" s="1307"/>
      <c r="BZ51" s="1307"/>
      <c r="CA51" s="1307"/>
      <c r="CB51" s="1307"/>
      <c r="CC51" s="1307"/>
      <c r="CD51" s="1307"/>
      <c r="CE51" s="1307"/>
      <c r="CF51" s="1313"/>
      <c r="CG51" s="1307"/>
      <c r="CH51" s="1307"/>
      <c r="CI51" s="1307"/>
      <c r="CJ51" s="1307"/>
      <c r="CK51" s="1307"/>
      <c r="CL51" s="1307"/>
      <c r="CM51" s="1307"/>
      <c r="CN51" s="1313"/>
      <c r="CO51" s="1307"/>
      <c r="CP51" s="1307"/>
      <c r="CQ51" s="1307"/>
      <c r="CR51" s="1307"/>
      <c r="CS51" s="1307"/>
      <c r="CT51" s="1307"/>
      <c r="CU51" s="1307"/>
      <c r="CV51" s="1313"/>
      <c r="CW51" s="1307"/>
      <c r="CX51" s="1307"/>
      <c r="CY51" s="1307"/>
      <c r="CZ51" s="1307"/>
      <c r="DA51" s="1307"/>
      <c r="DB51" s="1307"/>
      <c r="DC51" s="1307"/>
    </row>
    <row r="52" spans="1:109" ht="13.5" x14ac:dyDescent="0.15">
      <c r="B52" s="386"/>
      <c r="G52" s="1317"/>
      <c r="H52" s="1317"/>
      <c r="I52" s="1327"/>
      <c r="J52" s="1327"/>
      <c r="K52" s="1310"/>
      <c r="L52" s="1310"/>
      <c r="M52" s="1310"/>
      <c r="N52" s="1310"/>
      <c r="AM52" s="39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5" x14ac:dyDescent="0.15">
      <c r="A53" s="401"/>
      <c r="B53" s="386"/>
      <c r="G53" s="1317"/>
      <c r="H53" s="1317"/>
      <c r="I53" s="1305"/>
      <c r="J53" s="1305"/>
      <c r="K53" s="1310"/>
      <c r="L53" s="1310"/>
      <c r="M53" s="1310"/>
      <c r="N53" s="1310"/>
      <c r="AM53" s="393"/>
      <c r="AN53" s="1309"/>
      <c r="AO53" s="1309"/>
      <c r="AP53" s="1309"/>
      <c r="AQ53" s="1309"/>
      <c r="AR53" s="1309"/>
      <c r="AS53" s="1309"/>
      <c r="AT53" s="1309"/>
      <c r="AU53" s="1309"/>
      <c r="AV53" s="1309"/>
      <c r="AW53" s="1309"/>
      <c r="AX53" s="1309"/>
      <c r="AY53" s="1309"/>
      <c r="AZ53" s="1309"/>
      <c r="BA53" s="1309"/>
      <c r="BB53" s="1309" t="s">
        <v>606</v>
      </c>
      <c r="BC53" s="1309"/>
      <c r="BD53" s="1309"/>
      <c r="BE53" s="1309"/>
      <c r="BF53" s="1309"/>
      <c r="BG53" s="1309"/>
      <c r="BH53" s="1309"/>
      <c r="BI53" s="1309"/>
      <c r="BJ53" s="1309"/>
      <c r="BK53" s="1309"/>
      <c r="BL53" s="1309"/>
      <c r="BM53" s="1309"/>
      <c r="BN53" s="1309"/>
      <c r="BO53" s="1309"/>
      <c r="BP53" s="1313"/>
      <c r="BQ53" s="1307"/>
      <c r="BR53" s="1307"/>
      <c r="BS53" s="1307"/>
      <c r="BT53" s="1307"/>
      <c r="BU53" s="1307"/>
      <c r="BV53" s="1307"/>
      <c r="BW53" s="1307"/>
      <c r="BX53" s="1313"/>
      <c r="BY53" s="1307"/>
      <c r="BZ53" s="1307"/>
      <c r="CA53" s="1307"/>
      <c r="CB53" s="1307"/>
      <c r="CC53" s="1307"/>
      <c r="CD53" s="1307"/>
      <c r="CE53" s="1307"/>
      <c r="CF53" s="1313"/>
      <c r="CG53" s="1307"/>
      <c r="CH53" s="1307"/>
      <c r="CI53" s="1307"/>
      <c r="CJ53" s="1307"/>
      <c r="CK53" s="1307"/>
      <c r="CL53" s="1307"/>
      <c r="CM53" s="1307"/>
      <c r="CN53" s="1313"/>
      <c r="CO53" s="1307"/>
      <c r="CP53" s="1307"/>
      <c r="CQ53" s="1307"/>
      <c r="CR53" s="1307"/>
      <c r="CS53" s="1307"/>
      <c r="CT53" s="1307"/>
      <c r="CU53" s="1307"/>
      <c r="CV53" s="1313"/>
      <c r="CW53" s="1307"/>
      <c r="CX53" s="1307"/>
      <c r="CY53" s="1307"/>
      <c r="CZ53" s="1307"/>
      <c r="DA53" s="1307"/>
      <c r="DB53" s="1307"/>
      <c r="DC53" s="1307"/>
    </row>
    <row r="54" spans="1:109" ht="13.5" x14ac:dyDescent="0.15">
      <c r="A54" s="401"/>
      <c r="B54" s="386"/>
      <c r="G54" s="1317"/>
      <c r="H54" s="1317"/>
      <c r="I54" s="1305"/>
      <c r="J54" s="1305"/>
      <c r="K54" s="1310"/>
      <c r="L54" s="1310"/>
      <c r="M54" s="1310"/>
      <c r="N54" s="1310"/>
      <c r="AM54" s="39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5" x14ac:dyDescent="0.15">
      <c r="A55" s="401"/>
      <c r="B55" s="386"/>
      <c r="G55" s="1305"/>
      <c r="H55" s="1305"/>
      <c r="I55" s="1305"/>
      <c r="J55" s="1305"/>
      <c r="K55" s="1310"/>
      <c r="L55" s="1310"/>
      <c r="M55" s="1310"/>
      <c r="N55" s="1310"/>
      <c r="AN55" s="1308" t="s">
        <v>600</v>
      </c>
      <c r="AO55" s="1308"/>
      <c r="AP55" s="1308"/>
      <c r="AQ55" s="1308"/>
      <c r="AR55" s="1308"/>
      <c r="AS55" s="1308"/>
      <c r="AT55" s="1308"/>
      <c r="AU55" s="1308"/>
      <c r="AV55" s="1308"/>
      <c r="AW55" s="1308"/>
      <c r="AX55" s="1308"/>
      <c r="AY55" s="1308"/>
      <c r="AZ55" s="1308"/>
      <c r="BA55" s="1308"/>
      <c r="BB55" s="1309" t="s">
        <v>599</v>
      </c>
      <c r="BC55" s="1309"/>
      <c r="BD55" s="1309"/>
      <c r="BE55" s="1309"/>
      <c r="BF55" s="1309"/>
      <c r="BG55" s="1309"/>
      <c r="BH55" s="1309"/>
      <c r="BI55" s="1309"/>
      <c r="BJ55" s="1309"/>
      <c r="BK55" s="1309"/>
      <c r="BL55" s="1309"/>
      <c r="BM55" s="1309"/>
      <c r="BN55" s="1309"/>
      <c r="BO55" s="1309"/>
      <c r="BP55" s="1313"/>
      <c r="BQ55" s="1307"/>
      <c r="BR55" s="1307"/>
      <c r="BS55" s="1307"/>
      <c r="BT55" s="1307"/>
      <c r="BU55" s="1307"/>
      <c r="BV55" s="1307"/>
      <c r="BW55" s="1307"/>
      <c r="BX55" s="1313"/>
      <c r="BY55" s="1307"/>
      <c r="BZ55" s="1307"/>
      <c r="CA55" s="1307"/>
      <c r="CB55" s="1307"/>
      <c r="CC55" s="1307"/>
      <c r="CD55" s="1307"/>
      <c r="CE55" s="1307"/>
      <c r="CF55" s="1313"/>
      <c r="CG55" s="1307"/>
      <c r="CH55" s="1307"/>
      <c r="CI55" s="1307"/>
      <c r="CJ55" s="1307"/>
      <c r="CK55" s="1307"/>
      <c r="CL55" s="1307"/>
      <c r="CM55" s="1307"/>
      <c r="CN55" s="1313"/>
      <c r="CO55" s="1307"/>
      <c r="CP55" s="1307"/>
      <c r="CQ55" s="1307"/>
      <c r="CR55" s="1307"/>
      <c r="CS55" s="1307"/>
      <c r="CT55" s="1307"/>
      <c r="CU55" s="1307"/>
      <c r="CV55" s="1313"/>
      <c r="CW55" s="1307"/>
      <c r="CX55" s="1307"/>
      <c r="CY55" s="1307"/>
      <c r="CZ55" s="1307"/>
      <c r="DA55" s="1307"/>
      <c r="DB55" s="1307"/>
      <c r="DC55" s="1307"/>
    </row>
    <row r="56" spans="1:109" ht="13.5" x14ac:dyDescent="0.15">
      <c r="A56" s="401"/>
      <c r="B56" s="386"/>
      <c r="G56" s="1305"/>
      <c r="H56" s="1305"/>
      <c r="I56" s="1305"/>
      <c r="J56" s="1305"/>
      <c r="K56" s="1310"/>
      <c r="L56" s="1310"/>
      <c r="M56" s="1310"/>
      <c r="N56" s="1310"/>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ht="13.5" x14ac:dyDescent="0.15">
      <c r="B57" s="407"/>
      <c r="G57" s="1305"/>
      <c r="H57" s="1305"/>
      <c r="I57" s="1311"/>
      <c r="J57" s="1311"/>
      <c r="K57" s="1310"/>
      <c r="L57" s="1310"/>
      <c r="M57" s="1310"/>
      <c r="N57" s="1310"/>
      <c r="AM57" s="385"/>
      <c r="AN57" s="1308"/>
      <c r="AO57" s="1308"/>
      <c r="AP57" s="1308"/>
      <c r="AQ57" s="1308"/>
      <c r="AR57" s="1308"/>
      <c r="AS57" s="1308"/>
      <c r="AT57" s="1308"/>
      <c r="AU57" s="1308"/>
      <c r="AV57" s="1308"/>
      <c r="AW57" s="1308"/>
      <c r="AX57" s="1308"/>
      <c r="AY57" s="1308"/>
      <c r="AZ57" s="1308"/>
      <c r="BA57" s="1308"/>
      <c r="BB57" s="1309" t="s">
        <v>606</v>
      </c>
      <c r="BC57" s="1309"/>
      <c r="BD57" s="1309"/>
      <c r="BE57" s="1309"/>
      <c r="BF57" s="1309"/>
      <c r="BG57" s="1309"/>
      <c r="BH57" s="1309"/>
      <c r="BI57" s="1309"/>
      <c r="BJ57" s="1309"/>
      <c r="BK57" s="1309"/>
      <c r="BL57" s="1309"/>
      <c r="BM57" s="1309"/>
      <c r="BN57" s="1309"/>
      <c r="BO57" s="1309"/>
      <c r="BP57" s="1313"/>
      <c r="BQ57" s="1307"/>
      <c r="BR57" s="1307"/>
      <c r="BS57" s="1307"/>
      <c r="BT57" s="1307"/>
      <c r="BU57" s="1307"/>
      <c r="BV57" s="1307"/>
      <c r="BW57" s="1307"/>
      <c r="BX57" s="1313"/>
      <c r="BY57" s="1307"/>
      <c r="BZ57" s="1307"/>
      <c r="CA57" s="1307"/>
      <c r="CB57" s="1307"/>
      <c r="CC57" s="1307"/>
      <c r="CD57" s="1307"/>
      <c r="CE57" s="1307"/>
      <c r="CF57" s="1313"/>
      <c r="CG57" s="1307"/>
      <c r="CH57" s="1307"/>
      <c r="CI57" s="1307"/>
      <c r="CJ57" s="1307"/>
      <c r="CK57" s="1307"/>
      <c r="CL57" s="1307"/>
      <c r="CM57" s="1307"/>
      <c r="CN57" s="1313"/>
      <c r="CO57" s="1307"/>
      <c r="CP57" s="1307"/>
      <c r="CQ57" s="1307"/>
      <c r="CR57" s="1307"/>
      <c r="CS57" s="1307"/>
      <c r="CT57" s="1307"/>
      <c r="CU57" s="1307"/>
      <c r="CV57" s="1313"/>
      <c r="CW57" s="1307"/>
      <c r="CX57" s="1307"/>
      <c r="CY57" s="1307"/>
      <c r="CZ57" s="1307"/>
      <c r="DA57" s="1307"/>
      <c r="DB57" s="1307"/>
      <c r="DC57" s="1307"/>
      <c r="DD57" s="412"/>
      <c r="DE57" s="407"/>
    </row>
    <row r="58" spans="1:109" s="401" customFormat="1" ht="13.5" x14ac:dyDescent="0.15">
      <c r="A58" s="385"/>
      <c r="B58" s="407"/>
      <c r="G58" s="1305"/>
      <c r="H58" s="1305"/>
      <c r="I58" s="1311"/>
      <c r="J58" s="1311"/>
      <c r="K58" s="1310"/>
      <c r="L58" s="1310"/>
      <c r="M58" s="1310"/>
      <c r="N58" s="1310"/>
      <c r="AM58" s="385"/>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605</v>
      </c>
    </row>
    <row r="64" spans="1:109" ht="13.5" x14ac:dyDescent="0.15">
      <c r="B64" s="386"/>
      <c r="G64" s="402"/>
      <c r="I64" s="404"/>
      <c r="J64" s="404"/>
      <c r="K64" s="404"/>
      <c r="L64" s="404"/>
      <c r="M64" s="404"/>
      <c r="N64" s="403"/>
      <c r="AM64" s="402"/>
      <c r="AN64" s="402" t="s">
        <v>604</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8" t="s">
        <v>603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x14ac:dyDescent="0.15">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x14ac:dyDescent="0.15">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x14ac:dyDescent="0.15">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x14ac:dyDescent="0.15">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602</v>
      </c>
    </row>
    <row r="72" spans="2:107" ht="13.5" x14ac:dyDescent="0.15">
      <c r="B72" s="386"/>
      <c r="G72" s="1305"/>
      <c r="H72" s="1305"/>
      <c r="I72" s="1305"/>
      <c r="J72" s="1305"/>
      <c r="K72" s="395"/>
      <c r="L72" s="395"/>
      <c r="M72" s="394"/>
      <c r="N72" s="394"/>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08" t="s">
        <v>557</v>
      </c>
      <c r="BQ72" s="1308"/>
      <c r="BR72" s="1308"/>
      <c r="BS72" s="1308"/>
      <c r="BT72" s="1308"/>
      <c r="BU72" s="1308"/>
      <c r="BV72" s="1308"/>
      <c r="BW72" s="1308"/>
      <c r="BX72" s="1308" t="s">
        <v>558</v>
      </c>
      <c r="BY72" s="1308"/>
      <c r="BZ72" s="1308"/>
      <c r="CA72" s="1308"/>
      <c r="CB72" s="1308"/>
      <c r="CC72" s="1308"/>
      <c r="CD72" s="1308"/>
      <c r="CE72" s="1308"/>
      <c r="CF72" s="1308" t="s">
        <v>559</v>
      </c>
      <c r="CG72" s="1308"/>
      <c r="CH72" s="1308"/>
      <c r="CI72" s="1308"/>
      <c r="CJ72" s="1308"/>
      <c r="CK72" s="1308"/>
      <c r="CL72" s="1308"/>
      <c r="CM72" s="1308"/>
      <c r="CN72" s="1308" t="s">
        <v>560</v>
      </c>
      <c r="CO72" s="1308"/>
      <c r="CP72" s="1308"/>
      <c r="CQ72" s="1308"/>
      <c r="CR72" s="1308"/>
      <c r="CS72" s="1308"/>
      <c r="CT72" s="1308"/>
      <c r="CU72" s="1308"/>
      <c r="CV72" s="1308" t="s">
        <v>561</v>
      </c>
      <c r="CW72" s="1308"/>
      <c r="CX72" s="1308"/>
      <c r="CY72" s="1308"/>
      <c r="CZ72" s="1308"/>
      <c r="DA72" s="1308"/>
      <c r="DB72" s="1308"/>
      <c r="DC72" s="1308"/>
    </row>
    <row r="73" spans="2:107" ht="13.5" x14ac:dyDescent="0.15">
      <c r="B73" s="386"/>
      <c r="G73" s="1317"/>
      <c r="H73" s="1317"/>
      <c r="I73" s="1317"/>
      <c r="J73" s="1317"/>
      <c r="K73" s="1306"/>
      <c r="L73" s="1306"/>
      <c r="M73" s="1306"/>
      <c r="N73" s="1306"/>
      <c r="AM73" s="393"/>
      <c r="AN73" s="1309" t="s">
        <v>601</v>
      </c>
      <c r="AO73" s="1309"/>
      <c r="AP73" s="1309"/>
      <c r="AQ73" s="1309"/>
      <c r="AR73" s="1309"/>
      <c r="AS73" s="1309"/>
      <c r="AT73" s="1309"/>
      <c r="AU73" s="1309"/>
      <c r="AV73" s="1309"/>
      <c r="AW73" s="1309"/>
      <c r="AX73" s="1309"/>
      <c r="AY73" s="1309"/>
      <c r="AZ73" s="1309"/>
      <c r="BA73" s="1309"/>
      <c r="BB73" s="1309" t="s">
        <v>599</v>
      </c>
      <c r="BC73" s="1309"/>
      <c r="BD73" s="1309"/>
      <c r="BE73" s="1309"/>
      <c r="BF73" s="1309"/>
      <c r="BG73" s="1309"/>
      <c r="BH73" s="1309"/>
      <c r="BI73" s="1309"/>
      <c r="BJ73" s="1309"/>
      <c r="BK73" s="1309"/>
      <c r="BL73" s="1309"/>
      <c r="BM73" s="1309"/>
      <c r="BN73" s="1309"/>
      <c r="BO73" s="1309"/>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5" x14ac:dyDescent="0.15">
      <c r="B74" s="386"/>
      <c r="G74" s="1317"/>
      <c r="H74" s="1317"/>
      <c r="I74" s="1317"/>
      <c r="J74" s="1317"/>
      <c r="K74" s="1306"/>
      <c r="L74" s="1306"/>
      <c r="M74" s="1306"/>
      <c r="N74" s="1306"/>
      <c r="AM74" s="39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5" x14ac:dyDescent="0.15">
      <c r="B75" s="386"/>
      <c r="G75" s="1317"/>
      <c r="H75" s="1317"/>
      <c r="I75" s="1305"/>
      <c r="J75" s="1305"/>
      <c r="K75" s="1310"/>
      <c r="L75" s="1310"/>
      <c r="M75" s="1310"/>
      <c r="N75" s="1310"/>
      <c r="AM75" s="393"/>
      <c r="AN75" s="1309"/>
      <c r="AO75" s="1309"/>
      <c r="AP75" s="1309"/>
      <c r="AQ75" s="1309"/>
      <c r="AR75" s="1309"/>
      <c r="AS75" s="1309"/>
      <c r="AT75" s="1309"/>
      <c r="AU75" s="1309"/>
      <c r="AV75" s="1309"/>
      <c r="AW75" s="1309"/>
      <c r="AX75" s="1309"/>
      <c r="AY75" s="1309"/>
      <c r="AZ75" s="1309"/>
      <c r="BA75" s="1309"/>
      <c r="BB75" s="1309" t="s">
        <v>598</v>
      </c>
      <c r="BC75" s="1309"/>
      <c r="BD75" s="1309"/>
      <c r="BE75" s="1309"/>
      <c r="BF75" s="1309"/>
      <c r="BG75" s="1309"/>
      <c r="BH75" s="1309"/>
      <c r="BI75" s="1309"/>
      <c r="BJ75" s="1309"/>
      <c r="BK75" s="1309"/>
      <c r="BL75" s="1309"/>
      <c r="BM75" s="1309"/>
      <c r="BN75" s="1309"/>
      <c r="BO75" s="1309"/>
      <c r="BP75" s="1307">
        <v>2.7</v>
      </c>
      <c r="BQ75" s="1307"/>
      <c r="BR75" s="1307"/>
      <c r="BS75" s="1307"/>
      <c r="BT75" s="1307"/>
      <c r="BU75" s="1307"/>
      <c r="BV75" s="1307"/>
      <c r="BW75" s="1307"/>
      <c r="BX75" s="1307">
        <v>1.4</v>
      </c>
      <c r="BY75" s="1307"/>
      <c r="BZ75" s="1307"/>
      <c r="CA75" s="1307"/>
      <c r="CB75" s="1307"/>
      <c r="CC75" s="1307"/>
      <c r="CD75" s="1307"/>
      <c r="CE75" s="1307"/>
      <c r="CF75" s="1307">
        <v>0.4</v>
      </c>
      <c r="CG75" s="1307"/>
      <c r="CH75" s="1307"/>
      <c r="CI75" s="1307"/>
      <c r="CJ75" s="1307"/>
      <c r="CK75" s="1307"/>
      <c r="CL75" s="1307"/>
      <c r="CM75" s="1307"/>
      <c r="CN75" s="1307">
        <v>-0.3</v>
      </c>
      <c r="CO75" s="1307"/>
      <c r="CP75" s="1307"/>
      <c r="CQ75" s="1307"/>
      <c r="CR75" s="1307"/>
      <c r="CS75" s="1307"/>
      <c r="CT75" s="1307"/>
      <c r="CU75" s="1307"/>
      <c r="CV75" s="1307">
        <v>-0.1</v>
      </c>
      <c r="CW75" s="1307"/>
      <c r="CX75" s="1307"/>
      <c r="CY75" s="1307"/>
      <c r="CZ75" s="1307"/>
      <c r="DA75" s="1307"/>
      <c r="DB75" s="1307"/>
      <c r="DC75" s="1307"/>
    </row>
    <row r="76" spans="2:107" ht="13.5" x14ac:dyDescent="0.15">
      <c r="B76" s="386"/>
      <c r="G76" s="1317"/>
      <c r="H76" s="1317"/>
      <c r="I76" s="1305"/>
      <c r="J76" s="1305"/>
      <c r="K76" s="1310"/>
      <c r="L76" s="1310"/>
      <c r="M76" s="1310"/>
      <c r="N76" s="1310"/>
      <c r="AM76" s="39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5" x14ac:dyDescent="0.15">
      <c r="B77" s="386"/>
      <c r="G77" s="1305"/>
      <c r="H77" s="1305"/>
      <c r="I77" s="1305"/>
      <c r="J77" s="1305"/>
      <c r="K77" s="1306"/>
      <c r="L77" s="1306"/>
      <c r="M77" s="1306"/>
      <c r="N77" s="1306"/>
      <c r="AN77" s="1308" t="s">
        <v>600</v>
      </c>
      <c r="AO77" s="1308"/>
      <c r="AP77" s="1308"/>
      <c r="AQ77" s="1308"/>
      <c r="AR77" s="1308"/>
      <c r="AS77" s="1308"/>
      <c r="AT77" s="1308"/>
      <c r="AU77" s="1308"/>
      <c r="AV77" s="1308"/>
      <c r="AW77" s="1308"/>
      <c r="AX77" s="1308"/>
      <c r="AY77" s="1308"/>
      <c r="AZ77" s="1308"/>
      <c r="BA77" s="1308"/>
      <c r="BB77" s="1309" t="s">
        <v>599</v>
      </c>
      <c r="BC77" s="1309"/>
      <c r="BD77" s="1309"/>
      <c r="BE77" s="1309"/>
      <c r="BF77" s="1309"/>
      <c r="BG77" s="1309"/>
      <c r="BH77" s="1309"/>
      <c r="BI77" s="1309"/>
      <c r="BJ77" s="1309"/>
      <c r="BK77" s="1309"/>
      <c r="BL77" s="1309"/>
      <c r="BM77" s="1309"/>
      <c r="BN77" s="1309"/>
      <c r="BO77" s="1309"/>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ht="13.5" x14ac:dyDescent="0.15">
      <c r="B78" s="386"/>
      <c r="G78" s="1305"/>
      <c r="H78" s="1305"/>
      <c r="I78" s="1305"/>
      <c r="J78" s="1305"/>
      <c r="K78" s="1306"/>
      <c r="L78" s="1306"/>
      <c r="M78" s="1306"/>
      <c r="N78" s="1306"/>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5" x14ac:dyDescent="0.15">
      <c r="B79" s="386"/>
      <c r="G79" s="1305"/>
      <c r="H79" s="1305"/>
      <c r="I79" s="1311"/>
      <c r="J79" s="1311"/>
      <c r="K79" s="1312"/>
      <c r="L79" s="1312"/>
      <c r="M79" s="1312"/>
      <c r="N79" s="1312"/>
      <c r="AN79" s="1308"/>
      <c r="AO79" s="1308"/>
      <c r="AP79" s="1308"/>
      <c r="AQ79" s="1308"/>
      <c r="AR79" s="1308"/>
      <c r="AS79" s="1308"/>
      <c r="AT79" s="1308"/>
      <c r="AU79" s="1308"/>
      <c r="AV79" s="1308"/>
      <c r="AW79" s="1308"/>
      <c r="AX79" s="1308"/>
      <c r="AY79" s="1308"/>
      <c r="AZ79" s="1308"/>
      <c r="BA79" s="1308"/>
      <c r="BB79" s="1309" t="s">
        <v>598</v>
      </c>
      <c r="BC79" s="1309"/>
      <c r="BD79" s="1309"/>
      <c r="BE79" s="1309"/>
      <c r="BF79" s="1309"/>
      <c r="BG79" s="1309"/>
      <c r="BH79" s="1309"/>
      <c r="BI79" s="1309"/>
      <c r="BJ79" s="1309"/>
      <c r="BK79" s="1309"/>
      <c r="BL79" s="1309"/>
      <c r="BM79" s="1309"/>
      <c r="BN79" s="1309"/>
      <c r="BO79" s="1309"/>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ht="13.5" x14ac:dyDescent="0.15">
      <c r="B80" s="386"/>
      <c r="G80" s="1305"/>
      <c r="H80" s="1305"/>
      <c r="I80" s="1311"/>
      <c r="J80" s="1311"/>
      <c r="K80" s="1312"/>
      <c r="L80" s="1312"/>
      <c r="M80" s="1312"/>
      <c r="N80" s="1312"/>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8sOnnFsS/MajNrhEkC3qi8fJTLFhodim+E0FRTyeXSbEl9s3cwNdtdjigAxmkllVuoGxdzQ90c/1tYVyRST3g==" saltValue="xPAyTYQ/P1rLhUjSXQ/+l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YTzJNSWnnC4omfFOEvVbiZ9pboG7CVHQ2kunbPBf/5ZNXWsF5V7zNF4YVG14XkwVbdLO6PzfBf6u1xGZ3utUw==" saltValue="SP4S81mUhiAaYgUwt9QB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LAZz3Oh53OvX2lEihDhpddeR3sPMuTA4u/cvik+/7/CcktPP/HTzVNERgJI0VeVn2FaHIrBzAMSJQdY7W6t3A==" saltValue="lnsSptALxUKD8ihdsZfk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44057</v>
      </c>
      <c r="E3" s="161"/>
      <c r="F3" s="162">
        <v>53292</v>
      </c>
      <c r="G3" s="163"/>
      <c r="H3" s="164"/>
    </row>
    <row r="4" spans="1:8" x14ac:dyDescent="0.15">
      <c r="A4" s="165"/>
      <c r="B4" s="166"/>
      <c r="C4" s="167"/>
      <c r="D4" s="168">
        <v>29054</v>
      </c>
      <c r="E4" s="169"/>
      <c r="F4" s="170">
        <v>28900</v>
      </c>
      <c r="G4" s="171"/>
      <c r="H4" s="172"/>
    </row>
    <row r="5" spans="1:8" x14ac:dyDescent="0.15">
      <c r="A5" s="153" t="s">
        <v>549</v>
      </c>
      <c r="B5" s="158"/>
      <c r="C5" s="159"/>
      <c r="D5" s="160">
        <v>38816</v>
      </c>
      <c r="E5" s="161"/>
      <c r="F5" s="162">
        <v>49919</v>
      </c>
      <c r="G5" s="163"/>
      <c r="H5" s="164"/>
    </row>
    <row r="6" spans="1:8" x14ac:dyDescent="0.15">
      <c r="A6" s="165"/>
      <c r="B6" s="166"/>
      <c r="C6" s="167"/>
      <c r="D6" s="168">
        <v>29845</v>
      </c>
      <c r="E6" s="169"/>
      <c r="F6" s="170">
        <v>26398</v>
      </c>
      <c r="G6" s="171"/>
      <c r="H6" s="172"/>
    </row>
    <row r="7" spans="1:8" x14ac:dyDescent="0.15">
      <c r="A7" s="153" t="s">
        <v>550</v>
      </c>
      <c r="B7" s="158"/>
      <c r="C7" s="159"/>
      <c r="D7" s="160">
        <v>43742</v>
      </c>
      <c r="E7" s="161"/>
      <c r="F7" s="162">
        <v>47738</v>
      </c>
      <c r="G7" s="163"/>
      <c r="H7" s="164"/>
    </row>
    <row r="8" spans="1:8" x14ac:dyDescent="0.15">
      <c r="A8" s="165"/>
      <c r="B8" s="166"/>
      <c r="C8" s="167"/>
      <c r="D8" s="168">
        <v>39428</v>
      </c>
      <c r="E8" s="169"/>
      <c r="F8" s="170">
        <v>24937</v>
      </c>
      <c r="G8" s="171"/>
      <c r="H8" s="172"/>
    </row>
    <row r="9" spans="1:8" x14ac:dyDescent="0.15">
      <c r="A9" s="153" t="s">
        <v>551</v>
      </c>
      <c r="B9" s="158"/>
      <c r="C9" s="159"/>
      <c r="D9" s="160">
        <v>57347</v>
      </c>
      <c r="E9" s="161"/>
      <c r="F9" s="162">
        <v>52191</v>
      </c>
      <c r="G9" s="163"/>
      <c r="H9" s="164"/>
    </row>
    <row r="10" spans="1:8" x14ac:dyDescent="0.15">
      <c r="A10" s="165"/>
      <c r="B10" s="166"/>
      <c r="C10" s="167"/>
      <c r="D10" s="168">
        <v>37569</v>
      </c>
      <c r="E10" s="169"/>
      <c r="F10" s="170">
        <v>24843</v>
      </c>
      <c r="G10" s="171"/>
      <c r="H10" s="172"/>
    </row>
    <row r="11" spans="1:8" x14ac:dyDescent="0.15">
      <c r="A11" s="153" t="s">
        <v>552</v>
      </c>
      <c r="B11" s="158"/>
      <c r="C11" s="159"/>
      <c r="D11" s="160">
        <v>51724</v>
      </c>
      <c r="E11" s="161"/>
      <c r="F11" s="162">
        <v>47387</v>
      </c>
      <c r="G11" s="163"/>
      <c r="H11" s="164"/>
    </row>
    <row r="12" spans="1:8" x14ac:dyDescent="0.15">
      <c r="A12" s="165"/>
      <c r="B12" s="166"/>
      <c r="C12" s="173"/>
      <c r="D12" s="168">
        <v>35097</v>
      </c>
      <c r="E12" s="169"/>
      <c r="F12" s="170">
        <v>24928</v>
      </c>
      <c r="G12" s="171"/>
      <c r="H12" s="172"/>
    </row>
    <row r="13" spans="1:8" x14ac:dyDescent="0.15">
      <c r="A13" s="153"/>
      <c r="B13" s="158"/>
      <c r="C13" s="174"/>
      <c r="D13" s="175">
        <v>47137</v>
      </c>
      <c r="E13" s="176"/>
      <c r="F13" s="177">
        <v>50105</v>
      </c>
      <c r="G13" s="178"/>
      <c r="H13" s="164"/>
    </row>
    <row r="14" spans="1:8" x14ac:dyDescent="0.15">
      <c r="A14" s="165"/>
      <c r="B14" s="166"/>
      <c r="C14" s="167"/>
      <c r="D14" s="168">
        <v>34199</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11.45</v>
      </c>
      <c r="C19" s="179">
        <f>ROUND(VALUE(SUBSTITUTE(実質収支比率等に係る経年分析!G$48,"▲","-")),2)</f>
        <v>9.84</v>
      </c>
      <c r="D19" s="179">
        <f>ROUND(VALUE(SUBSTITUTE(実質収支比率等に係る経年分析!H$48,"▲","-")),2)</f>
        <v>10.07</v>
      </c>
      <c r="E19" s="179">
        <f>ROUND(VALUE(SUBSTITUTE(実質収支比率等に係る経年分析!I$48,"▲","-")),2)</f>
        <v>10.32</v>
      </c>
      <c r="F19" s="179">
        <f>ROUND(VALUE(SUBSTITUTE(実質収支比率等に係る経年分析!J$48,"▲","-")),2)</f>
        <v>7.96</v>
      </c>
    </row>
    <row r="20" spans="1:11" x14ac:dyDescent="0.15">
      <c r="A20" s="179" t="s">
        <v>55</v>
      </c>
      <c r="B20" s="179">
        <f>ROUND(VALUE(SUBSTITUTE(実質収支比率等に係る経年分析!F$47,"▲","-")),2)</f>
        <v>71.73</v>
      </c>
      <c r="C20" s="179">
        <f>ROUND(VALUE(SUBSTITUTE(実質収支比率等に係る経年分析!G$47,"▲","-")),2)</f>
        <v>73.42</v>
      </c>
      <c r="D20" s="179">
        <f>ROUND(VALUE(SUBSTITUTE(実質収支比率等に係る経年分析!H$47,"▲","-")),2)</f>
        <v>60.79</v>
      </c>
      <c r="E20" s="179">
        <f>ROUND(VALUE(SUBSTITUTE(実質収支比率等に係る経年分析!I$47,"▲","-")),2)</f>
        <v>63.63</v>
      </c>
      <c r="F20" s="179">
        <f>ROUND(VALUE(SUBSTITUTE(実質収支比率等に係る経年分析!J$47,"▲","-")),2)</f>
        <v>42.13</v>
      </c>
    </row>
    <row r="21" spans="1:11" x14ac:dyDescent="0.15">
      <c r="A21" s="179" t="s">
        <v>56</v>
      </c>
      <c r="B21" s="179">
        <f>IF(ISNUMBER(VALUE(SUBSTITUTE(実質収支比率等に係る経年分析!F$49,"▲","-"))),ROUND(VALUE(SUBSTITUTE(実質収支比率等に係る経年分析!F$49,"▲","-")),2),NA())</f>
        <v>-9.86</v>
      </c>
      <c r="C21" s="179">
        <f>IF(ISNUMBER(VALUE(SUBSTITUTE(実質収支比率等に係る経年分析!G$49,"▲","-"))),ROUND(VALUE(SUBSTITUTE(実質収支比率等に係る経年分析!G$49,"▲","-")),2),NA())</f>
        <v>-9.73</v>
      </c>
      <c r="D21" s="179">
        <f>IF(ISNUMBER(VALUE(SUBSTITUTE(実質収支比率等に係る経年分析!H$49,"▲","-"))),ROUND(VALUE(SUBSTITUTE(実質収支比率等に係る経年分析!H$49,"▲","-")),2),NA())</f>
        <v>-20.37</v>
      </c>
      <c r="E21" s="179">
        <f>IF(ISNUMBER(VALUE(SUBSTITUTE(実質収支比率等に係る経年分析!I$49,"▲","-"))),ROUND(VALUE(SUBSTITUTE(実質収支比率等に係る経年分析!I$49,"▲","-")),2),NA())</f>
        <v>-5.88</v>
      </c>
      <c r="F21" s="179">
        <f>IF(ISNUMBER(VALUE(SUBSTITUTE(実質収支比率等に係る経年分析!J$49,"▲","-"))),ROUND(VALUE(SUBSTITUTE(実質収支比率等に係る経年分析!J$49,"▲","-")),2),NA())</f>
        <v>-31.58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後期高齢者医療事業へ振替</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0.27</v>
      </c>
    </row>
    <row r="32" spans="1:11" x14ac:dyDescent="0.15">
      <c r="A32" s="180" t="str">
        <f>IF(連結実質赤字比率に係る赤字・黒字の構成分析!C$38="",NA(),連結実質赤字比率に係る赤字・黒字の構成分析!C$38)</f>
        <v>介護保険事業・事業勘定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1.65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0.93</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v>
      </c>
    </row>
    <row r="34" spans="1:16" x14ac:dyDescent="0.15">
      <c r="A34" s="180" t="str">
        <f>IF(連結実質赤字比率に係る赤字・黒字の構成分析!C$36="",NA(),連結実質赤字比率に係る赤字・黒字の構成分析!C$36)</f>
        <v>国民健康保険事業・事業勘定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7.67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10.69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11.09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11.45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9.84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7.95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14.26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20.82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17.329999999999998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1344</v>
      </c>
      <c r="E42" s="181"/>
      <c r="F42" s="181"/>
      <c r="G42" s="181">
        <f>'実質公債費比率（分子）の構造'!L$52</f>
        <v>1269</v>
      </c>
      <c r="H42" s="181"/>
      <c r="I42" s="181"/>
      <c r="J42" s="181">
        <f>'実質公債費比率（分子）の構造'!M$52</f>
        <v>1287</v>
      </c>
      <c r="K42" s="181"/>
      <c r="L42" s="181"/>
      <c r="M42" s="181">
        <f>'実質公債費比率（分子）の構造'!N$52</f>
        <v>1308</v>
      </c>
      <c r="N42" s="181"/>
      <c r="O42" s="181"/>
      <c r="P42" s="181">
        <f>'実質公債費比率（分子）の構造'!O$52</f>
        <v>1180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28</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24</v>
      </c>
      <c r="C45" s="181"/>
      <c r="D45" s="181"/>
      <c r="E45" s="181">
        <f>'実質公債費比率（分子）の構造'!L$49</f>
        <v>24</v>
      </c>
      <c r="F45" s="181"/>
      <c r="G45" s="181"/>
      <c r="H45" s="181">
        <f>'実質公債費比率（分子）の構造'!M$49</f>
        <v>13</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464</v>
      </c>
      <c r="C46" s="181"/>
      <c r="D46" s="181"/>
      <c r="E46" s="181">
        <f>'実質公債費比率（分子）の構造'!L$48</f>
        <v>442</v>
      </c>
      <c r="F46" s="181"/>
      <c r="G46" s="181"/>
      <c r="H46" s="181">
        <f>'実質公債費比率（分子）の構造'!M$48</f>
        <v>443</v>
      </c>
      <c r="I46" s="181"/>
      <c r="J46" s="181"/>
      <c r="K46" s="181">
        <f>'実質公債費比率（分子）の構造'!N$48</f>
        <v>465</v>
      </c>
      <c r="L46" s="181"/>
      <c r="M46" s="181"/>
      <c r="N46" s="181">
        <f>'実質公債費比率（分子）の構造'!O$48</f>
        <v>320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958</v>
      </c>
      <c r="C49" s="181"/>
      <c r="D49" s="181"/>
      <c r="E49" s="181">
        <f>'実質公債費比率（分子）の構造'!L$45</f>
        <v>783</v>
      </c>
      <c r="F49" s="181"/>
      <c r="G49" s="181"/>
      <c r="H49" s="181">
        <f>'実質公債費比率（分子）の構造'!M$45</f>
        <v>798</v>
      </c>
      <c r="I49" s="181"/>
      <c r="J49" s="181"/>
      <c r="K49" s="181">
        <f>'実質公債費比率（分子）の構造'!N$45</f>
        <v>841</v>
      </c>
      <c r="L49" s="181"/>
      <c r="M49" s="181"/>
      <c r="N49" s="181">
        <f>'実質公債費比率（分子）の構造'!O$45</f>
        <v>874</v>
      </c>
      <c r="O49" s="181"/>
      <c r="P49" s="181"/>
    </row>
    <row r="50" spans="1:16" x14ac:dyDescent="0.15">
      <c r="A50" s="181" t="s">
        <v>71</v>
      </c>
      <c r="B50" s="181" t="e">
        <f>NA()</f>
        <v>#N/A</v>
      </c>
      <c r="C50" s="181">
        <f>IF(ISNUMBER('実質公債費比率（分子）の構造'!K$53),'実質公債費比率（分子）の構造'!K$53,NA())</f>
        <v>130</v>
      </c>
      <c r="D50" s="181" t="e">
        <f>NA()</f>
        <v>#N/A</v>
      </c>
      <c r="E50" s="181" t="e">
        <f>NA()</f>
        <v>#N/A</v>
      </c>
      <c r="F50" s="181">
        <f>IF(ISNUMBER('実質公債費比率（分子）の構造'!L$53),'実質公債費比率（分子）の構造'!L$53,NA())</f>
        <v>-20</v>
      </c>
      <c r="G50" s="181" t="e">
        <f>NA()</f>
        <v>#N/A</v>
      </c>
      <c r="H50" s="181" t="e">
        <f>NA()</f>
        <v>#N/A</v>
      </c>
      <c r="I50" s="181">
        <f>IF(ISNUMBER('実質公債費比率（分子）の構造'!M$53),'実質公債費比率（分子）の構造'!M$53,NA())</f>
        <v>-33</v>
      </c>
      <c r="J50" s="181" t="e">
        <f>NA()</f>
        <v>#N/A</v>
      </c>
      <c r="K50" s="181" t="e">
        <f>NA()</f>
        <v>#N/A</v>
      </c>
      <c r="L50" s="181">
        <f>IF(ISNUMBER('実質公債費比率（分子）の構造'!N$53),'実質公債費比率（分子）の構造'!N$53,NA())</f>
        <v>-2</v>
      </c>
      <c r="M50" s="181" t="e">
        <f>NA()</f>
        <v>#N/A</v>
      </c>
      <c r="N50" s="181" t="e">
        <f>NA()</f>
        <v>#N/A</v>
      </c>
      <c r="O50" s="181">
        <f>IF(ISNUMBER('実質公債費比率（分子）の構造'!O$53),'実質公債費比率（分子）の構造'!O$53,NA())</f>
        <v>14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10309</v>
      </c>
      <c r="E56" s="180"/>
      <c r="F56" s="180"/>
      <c r="G56" s="180">
        <f>'将来負担比率（分子）の構造'!J$52</f>
        <v>10163</v>
      </c>
      <c r="H56" s="180"/>
      <c r="I56" s="180"/>
      <c r="J56" s="180">
        <f>'将来負担比率（分子）の構造'!K$52</f>
        <v>9926</v>
      </c>
      <c r="K56" s="180"/>
      <c r="L56" s="180"/>
      <c r="M56" s="180">
        <f>'将来負担比率（分子）の構造'!L$52</f>
        <v>9852</v>
      </c>
      <c r="N56" s="180"/>
      <c r="O56" s="180"/>
      <c r="P56" s="180">
        <f>'将来負担比率（分子）の構造'!M$52</f>
        <v>9813</v>
      </c>
    </row>
    <row r="57" spans="1:16" x14ac:dyDescent="0.15">
      <c r="A57" s="180" t="s">
        <v>42</v>
      </c>
      <c r="B57" s="180"/>
      <c r="C57" s="180"/>
      <c r="D57" s="180">
        <f>'将来負担比率（分子）の構造'!I$51</f>
        <v>3963</v>
      </c>
      <c r="E57" s="180"/>
      <c r="F57" s="180"/>
      <c r="G57" s="180">
        <f>'将来負担比率（分子）の構造'!J$51</f>
        <v>3693</v>
      </c>
      <c r="H57" s="180"/>
      <c r="I57" s="180"/>
      <c r="J57" s="180">
        <f>'将来負担比率（分子）の構造'!K$51</f>
        <v>3482</v>
      </c>
      <c r="K57" s="180"/>
      <c r="L57" s="180"/>
      <c r="M57" s="180">
        <f>'将来負担比率（分子）の構造'!L$51</f>
        <v>3273</v>
      </c>
      <c r="N57" s="180"/>
      <c r="O57" s="180"/>
      <c r="P57" s="180">
        <f>'将来負担比率（分子）の構造'!M$51</f>
        <v>2753</v>
      </c>
    </row>
    <row r="58" spans="1:16" x14ac:dyDescent="0.15">
      <c r="A58" s="180" t="s">
        <v>41</v>
      </c>
      <c r="B58" s="180"/>
      <c r="C58" s="180"/>
      <c r="D58" s="180">
        <f>'将来負担比率（分子）の構造'!I$50</f>
        <v>8123</v>
      </c>
      <c r="E58" s="180"/>
      <c r="F58" s="180"/>
      <c r="G58" s="180">
        <f>'将来負担比率（分子）の構造'!J$50</f>
        <v>8164</v>
      </c>
      <c r="H58" s="180"/>
      <c r="I58" s="180"/>
      <c r="J58" s="180">
        <f>'将来負担比率（分子）の構造'!K$50</f>
        <v>7306</v>
      </c>
      <c r="K58" s="180"/>
      <c r="L58" s="180"/>
      <c r="M58" s="180">
        <f>'将来負担比率（分子）の構造'!L$50</f>
        <v>7879</v>
      </c>
      <c r="N58" s="180"/>
      <c r="O58" s="180"/>
      <c r="P58" s="180">
        <f>'将来負担比率（分子）の構造'!M$50</f>
        <v>8812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716</v>
      </c>
      <c r="C62" s="180"/>
      <c r="D62" s="180"/>
      <c r="E62" s="180">
        <f>'将来負担比率（分子）の構造'!J$45</f>
        <v>707</v>
      </c>
      <c r="F62" s="180"/>
      <c r="G62" s="180"/>
      <c r="H62" s="180">
        <f>'将来負担比率（分子）の構造'!K$45</f>
        <v>841</v>
      </c>
      <c r="I62" s="180"/>
      <c r="J62" s="180"/>
      <c r="K62" s="180">
        <f>'将来負担比率（分子）の構造'!L$45</f>
        <v>946</v>
      </c>
      <c r="L62" s="180"/>
      <c r="M62" s="180"/>
      <c r="N62" s="180">
        <f>'将来負担比率（分子）の構造'!M$45</f>
        <v>842</v>
      </c>
      <c r="O62" s="180"/>
      <c r="P62" s="180"/>
    </row>
    <row r="63" spans="1:16" x14ac:dyDescent="0.15">
      <c r="A63" s="180" t="s">
        <v>34</v>
      </c>
      <c r="B63" s="180">
        <f>'将来負担比率（分子）の構造'!I$44</f>
        <v>37</v>
      </c>
      <c r="C63" s="180"/>
      <c r="D63" s="180"/>
      <c r="E63" s="180">
        <f>'将来負担比率（分子）の構造'!J$44</f>
        <v>13</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5152</v>
      </c>
      <c r="C64" s="180"/>
      <c r="D64" s="180"/>
      <c r="E64" s="180">
        <f>'将来負担比率（分子）の構造'!J$43</f>
        <v>4881</v>
      </c>
      <c r="F64" s="180"/>
      <c r="G64" s="180"/>
      <c r="H64" s="180">
        <f>'将来負担比率（分子）の構造'!K$43</f>
        <v>4626</v>
      </c>
      <c r="I64" s="180"/>
      <c r="J64" s="180"/>
      <c r="K64" s="180">
        <f>'将来負担比率（分子）の構造'!L$43</f>
        <v>4329</v>
      </c>
      <c r="L64" s="180"/>
      <c r="M64" s="180"/>
      <c r="N64" s="180">
        <f>'将来負担比率（分子）の構造'!M$43</f>
        <v>3693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8264</v>
      </c>
      <c r="C66" s="180"/>
      <c r="D66" s="180"/>
      <c r="E66" s="180">
        <f>'将来負担比率（分子）の構造'!J$41</f>
        <v>8181</v>
      </c>
      <c r="F66" s="180"/>
      <c r="G66" s="180"/>
      <c r="H66" s="180">
        <f>'将来負担比率（分子）の構造'!K$41</f>
        <v>8229</v>
      </c>
      <c r="I66" s="180"/>
      <c r="J66" s="180"/>
      <c r="K66" s="180">
        <f>'将来負担比率（分子）の構造'!L$41</f>
        <v>8565</v>
      </c>
      <c r="L66" s="180"/>
      <c r="M66" s="180"/>
      <c r="N66" s="180">
        <f>'将来負担比率（分子）の構造'!M$41</f>
        <v>9146</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4071</v>
      </c>
      <c r="C72" s="184">
        <f>基金残高に係る経年分析!G55</f>
        <v>4261</v>
      </c>
      <c r="D72" s="184">
        <f>基金残高に係る経年分析!H55</f>
        <v>2864</v>
      </c>
    </row>
    <row r="73" spans="1:16" x14ac:dyDescent="0.15">
      <c r="A73" s="183" t="s">
        <v>78</v>
      </c>
      <c r="B73" s="184">
        <f>基金残高に係る経年分析!F56</f>
        <v>0</v>
      </c>
      <c r="C73" s="184">
        <f>基金残高に係る経年分析!G56</f>
        <v>0</v>
      </c>
      <c r="D73" s="184">
        <f>基金残高に係る経年分析!H56</f>
        <v>0</v>
      </c>
    </row>
    <row r="74" spans="1:16" x14ac:dyDescent="0.15">
      <c r="A74" s="183" t="s">
        <v>79</v>
      </c>
      <c r="B74" s="184">
        <f>基金残高に係る経年分析!F57</f>
        <v>2451</v>
      </c>
      <c r="C74" s="184">
        <f>基金残高に係る経年分析!G57</f>
        <v>2756</v>
      </c>
      <c r="D74" s="184">
        <f>基金残高に係る経年分析!H57</f>
        <v>4262</v>
      </c>
    </row>
  </sheetData>
  <sheetProtection algorithmName="SHA-512" hashValue="Al5sSrFPivpLPi9W5wxRmwWVJmQnUyVzgpJBefzAj/pNe5PMdOK7LGKWRcmQlHrrcOz/0SOPvAeCh6CbKCyrWA==" saltValue="e/I2SkBQE+4IhoHofgwt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5483649</v>
      </c>
      <c r="S5" s="727"/>
      <c r="T5" s="727"/>
      <c r="U5" s="727"/>
      <c r="V5" s="727"/>
      <c r="W5" s="727"/>
      <c r="X5" s="727"/>
      <c r="Y5" s="773"/>
      <c r="Z5" s="791">
        <v>41.1</v>
      </c>
      <c r="AA5" s="791"/>
      <c r="AB5" s="791"/>
      <c r="AC5" s="791"/>
      <c r="AD5" s="792">
        <v>5013228</v>
      </c>
      <c r="AE5" s="792"/>
      <c r="AF5" s="792"/>
      <c r="AG5" s="792"/>
      <c r="AH5" s="792"/>
      <c r="AI5" s="792"/>
      <c r="AJ5" s="792"/>
      <c r="AK5" s="792"/>
      <c r="AL5" s="774">
        <v>78.3</v>
      </c>
      <c r="AM5" s="743"/>
      <c r="AN5" s="743"/>
      <c r="AO5" s="775"/>
      <c r="AP5" s="760" t="s">
        <v>224</v>
      </c>
      <c r="AQ5" s="761"/>
      <c r="AR5" s="761"/>
      <c r="AS5" s="761"/>
      <c r="AT5" s="761"/>
      <c r="AU5" s="761"/>
      <c r="AV5" s="761"/>
      <c r="AW5" s="761"/>
      <c r="AX5" s="761"/>
      <c r="AY5" s="761"/>
      <c r="AZ5" s="761"/>
      <c r="BA5" s="761"/>
      <c r="BB5" s="761"/>
      <c r="BC5" s="761"/>
      <c r="BD5" s="761"/>
      <c r="BE5" s="761"/>
      <c r="BF5" s="762"/>
      <c r="BG5" s="661">
        <v>5013228</v>
      </c>
      <c r="BH5" s="664"/>
      <c r="BI5" s="664"/>
      <c r="BJ5" s="664"/>
      <c r="BK5" s="664"/>
      <c r="BL5" s="664"/>
      <c r="BM5" s="664"/>
      <c r="BN5" s="665"/>
      <c r="BO5" s="723">
        <v>91.4</v>
      </c>
      <c r="BP5" s="723"/>
      <c r="BQ5" s="723"/>
      <c r="BR5" s="723"/>
      <c r="BS5" s="724">
        <v>55004</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110255</v>
      </c>
      <c r="S6" s="664"/>
      <c r="T6" s="664"/>
      <c r="U6" s="664"/>
      <c r="V6" s="664"/>
      <c r="W6" s="664"/>
      <c r="X6" s="664"/>
      <c r="Y6" s="665"/>
      <c r="Z6" s="723">
        <v>0.8</v>
      </c>
      <c r="AA6" s="723"/>
      <c r="AB6" s="723"/>
      <c r="AC6" s="723"/>
      <c r="AD6" s="724">
        <v>110255</v>
      </c>
      <c r="AE6" s="724"/>
      <c r="AF6" s="724"/>
      <c r="AG6" s="724"/>
      <c r="AH6" s="724"/>
      <c r="AI6" s="724"/>
      <c r="AJ6" s="724"/>
      <c r="AK6" s="724"/>
      <c r="AL6" s="666">
        <v>1.7</v>
      </c>
      <c r="AM6" s="667"/>
      <c r="AN6" s="667"/>
      <c r="AO6" s="725"/>
      <c r="AP6" s="658" t="s">
        <v>229</v>
      </c>
      <c r="AQ6" s="659"/>
      <c r="AR6" s="659"/>
      <c r="AS6" s="659"/>
      <c r="AT6" s="659"/>
      <c r="AU6" s="659"/>
      <c r="AV6" s="659"/>
      <c r="AW6" s="659"/>
      <c r="AX6" s="659"/>
      <c r="AY6" s="659"/>
      <c r="AZ6" s="659"/>
      <c r="BA6" s="659"/>
      <c r="BB6" s="659"/>
      <c r="BC6" s="659"/>
      <c r="BD6" s="659"/>
      <c r="BE6" s="659"/>
      <c r="BF6" s="660"/>
      <c r="BG6" s="661">
        <v>5013228</v>
      </c>
      <c r="BH6" s="664"/>
      <c r="BI6" s="664"/>
      <c r="BJ6" s="664"/>
      <c r="BK6" s="664"/>
      <c r="BL6" s="664"/>
      <c r="BM6" s="664"/>
      <c r="BN6" s="665"/>
      <c r="BO6" s="723">
        <v>91.4</v>
      </c>
      <c r="BP6" s="723"/>
      <c r="BQ6" s="723"/>
      <c r="BR6" s="723"/>
      <c r="BS6" s="724">
        <v>55004</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124512</v>
      </c>
      <c r="CS6" s="664"/>
      <c r="CT6" s="664"/>
      <c r="CU6" s="664"/>
      <c r="CV6" s="664"/>
      <c r="CW6" s="664"/>
      <c r="CX6" s="664"/>
      <c r="CY6" s="665"/>
      <c r="CZ6" s="774">
        <v>1</v>
      </c>
      <c r="DA6" s="743"/>
      <c r="DB6" s="743"/>
      <c r="DC6" s="777"/>
      <c r="DD6" s="669">
        <v>2106</v>
      </c>
      <c r="DE6" s="664"/>
      <c r="DF6" s="664"/>
      <c r="DG6" s="664"/>
      <c r="DH6" s="664"/>
      <c r="DI6" s="664"/>
      <c r="DJ6" s="664"/>
      <c r="DK6" s="664"/>
      <c r="DL6" s="664"/>
      <c r="DM6" s="664"/>
      <c r="DN6" s="664"/>
      <c r="DO6" s="664"/>
      <c r="DP6" s="665"/>
      <c r="DQ6" s="669">
        <v>124512</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8973</v>
      </c>
      <c r="S7" s="664"/>
      <c r="T7" s="664"/>
      <c r="U7" s="664"/>
      <c r="V7" s="664"/>
      <c r="W7" s="664"/>
      <c r="X7" s="664"/>
      <c r="Y7" s="665"/>
      <c r="Z7" s="723">
        <v>0.1</v>
      </c>
      <c r="AA7" s="723"/>
      <c r="AB7" s="723"/>
      <c r="AC7" s="723"/>
      <c r="AD7" s="724">
        <v>8973</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2079927</v>
      </c>
      <c r="BH7" s="664"/>
      <c r="BI7" s="664"/>
      <c r="BJ7" s="664"/>
      <c r="BK7" s="664"/>
      <c r="BL7" s="664"/>
      <c r="BM7" s="664"/>
      <c r="BN7" s="665"/>
      <c r="BO7" s="723">
        <v>37.9</v>
      </c>
      <c r="BP7" s="723"/>
      <c r="BQ7" s="723"/>
      <c r="BR7" s="723"/>
      <c r="BS7" s="724">
        <v>55004</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2737605</v>
      </c>
      <c r="CS7" s="664"/>
      <c r="CT7" s="664"/>
      <c r="CU7" s="664"/>
      <c r="CV7" s="664"/>
      <c r="CW7" s="664"/>
      <c r="CX7" s="664"/>
      <c r="CY7" s="665"/>
      <c r="CZ7" s="723">
        <v>21.4</v>
      </c>
      <c r="DA7" s="723"/>
      <c r="DB7" s="723"/>
      <c r="DC7" s="723"/>
      <c r="DD7" s="669">
        <v>55772</v>
      </c>
      <c r="DE7" s="664"/>
      <c r="DF7" s="664"/>
      <c r="DG7" s="664"/>
      <c r="DH7" s="664"/>
      <c r="DI7" s="664"/>
      <c r="DJ7" s="664"/>
      <c r="DK7" s="664"/>
      <c r="DL7" s="664"/>
      <c r="DM7" s="664"/>
      <c r="DN7" s="664"/>
      <c r="DO7" s="664"/>
      <c r="DP7" s="665"/>
      <c r="DQ7" s="669">
        <v>2613432</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26885</v>
      </c>
      <c r="S8" s="664"/>
      <c r="T8" s="664"/>
      <c r="U8" s="664"/>
      <c r="V8" s="664"/>
      <c r="W8" s="664"/>
      <c r="X8" s="664"/>
      <c r="Y8" s="665"/>
      <c r="Z8" s="723">
        <v>0.2</v>
      </c>
      <c r="AA8" s="723"/>
      <c r="AB8" s="723"/>
      <c r="AC8" s="723"/>
      <c r="AD8" s="724">
        <v>26885</v>
      </c>
      <c r="AE8" s="724"/>
      <c r="AF8" s="724"/>
      <c r="AG8" s="724"/>
      <c r="AH8" s="724"/>
      <c r="AI8" s="724"/>
      <c r="AJ8" s="724"/>
      <c r="AK8" s="724"/>
      <c r="AL8" s="666">
        <v>0.4</v>
      </c>
      <c r="AM8" s="667"/>
      <c r="AN8" s="667"/>
      <c r="AO8" s="725"/>
      <c r="AP8" s="658" t="s">
        <v>235</v>
      </c>
      <c r="AQ8" s="659"/>
      <c r="AR8" s="659"/>
      <c r="AS8" s="659"/>
      <c r="AT8" s="659"/>
      <c r="AU8" s="659"/>
      <c r="AV8" s="659"/>
      <c r="AW8" s="659"/>
      <c r="AX8" s="659"/>
      <c r="AY8" s="659"/>
      <c r="AZ8" s="659"/>
      <c r="BA8" s="659"/>
      <c r="BB8" s="659"/>
      <c r="BC8" s="659"/>
      <c r="BD8" s="659"/>
      <c r="BE8" s="659"/>
      <c r="BF8" s="660"/>
      <c r="BG8" s="661">
        <v>56896</v>
      </c>
      <c r="BH8" s="664"/>
      <c r="BI8" s="664"/>
      <c r="BJ8" s="664"/>
      <c r="BK8" s="664"/>
      <c r="BL8" s="664"/>
      <c r="BM8" s="664"/>
      <c r="BN8" s="665"/>
      <c r="BO8" s="723">
        <v>1</v>
      </c>
      <c r="BP8" s="723"/>
      <c r="BQ8" s="723"/>
      <c r="BR8" s="723"/>
      <c r="BS8" s="669" t="s">
        <v>128</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3744393</v>
      </c>
      <c r="CS8" s="664"/>
      <c r="CT8" s="664"/>
      <c r="CU8" s="664"/>
      <c r="CV8" s="664"/>
      <c r="CW8" s="664"/>
      <c r="CX8" s="664"/>
      <c r="CY8" s="665"/>
      <c r="CZ8" s="723">
        <v>29.3</v>
      </c>
      <c r="DA8" s="723"/>
      <c r="DB8" s="723"/>
      <c r="DC8" s="723"/>
      <c r="DD8" s="669">
        <v>24792</v>
      </c>
      <c r="DE8" s="664"/>
      <c r="DF8" s="664"/>
      <c r="DG8" s="664"/>
      <c r="DH8" s="664"/>
      <c r="DI8" s="664"/>
      <c r="DJ8" s="664"/>
      <c r="DK8" s="664"/>
      <c r="DL8" s="664"/>
      <c r="DM8" s="664"/>
      <c r="DN8" s="664"/>
      <c r="DO8" s="664"/>
      <c r="DP8" s="665"/>
      <c r="DQ8" s="669">
        <v>1923733</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21298</v>
      </c>
      <c r="S9" s="664"/>
      <c r="T9" s="664"/>
      <c r="U9" s="664"/>
      <c r="V9" s="664"/>
      <c r="W9" s="664"/>
      <c r="X9" s="664"/>
      <c r="Y9" s="665"/>
      <c r="Z9" s="723">
        <v>0.2</v>
      </c>
      <c r="AA9" s="723"/>
      <c r="AB9" s="723"/>
      <c r="AC9" s="723"/>
      <c r="AD9" s="724">
        <v>21298</v>
      </c>
      <c r="AE9" s="724"/>
      <c r="AF9" s="724"/>
      <c r="AG9" s="724"/>
      <c r="AH9" s="724"/>
      <c r="AI9" s="724"/>
      <c r="AJ9" s="724"/>
      <c r="AK9" s="724"/>
      <c r="AL9" s="666">
        <v>0.3</v>
      </c>
      <c r="AM9" s="667"/>
      <c r="AN9" s="667"/>
      <c r="AO9" s="725"/>
      <c r="AP9" s="658" t="s">
        <v>238</v>
      </c>
      <c r="AQ9" s="659"/>
      <c r="AR9" s="659"/>
      <c r="AS9" s="659"/>
      <c r="AT9" s="659"/>
      <c r="AU9" s="659"/>
      <c r="AV9" s="659"/>
      <c r="AW9" s="659"/>
      <c r="AX9" s="659"/>
      <c r="AY9" s="659"/>
      <c r="AZ9" s="659"/>
      <c r="BA9" s="659"/>
      <c r="BB9" s="659"/>
      <c r="BC9" s="659"/>
      <c r="BD9" s="659"/>
      <c r="BE9" s="659"/>
      <c r="BF9" s="660"/>
      <c r="BG9" s="661">
        <v>1573821</v>
      </c>
      <c r="BH9" s="664"/>
      <c r="BI9" s="664"/>
      <c r="BJ9" s="664"/>
      <c r="BK9" s="664"/>
      <c r="BL9" s="664"/>
      <c r="BM9" s="664"/>
      <c r="BN9" s="665"/>
      <c r="BO9" s="723">
        <v>28.7</v>
      </c>
      <c r="BP9" s="723"/>
      <c r="BQ9" s="723"/>
      <c r="BR9" s="723"/>
      <c r="BS9" s="669" t="s">
        <v>128</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1032123</v>
      </c>
      <c r="CS9" s="664"/>
      <c r="CT9" s="664"/>
      <c r="CU9" s="664"/>
      <c r="CV9" s="664"/>
      <c r="CW9" s="664"/>
      <c r="CX9" s="664"/>
      <c r="CY9" s="665"/>
      <c r="CZ9" s="723">
        <v>8.1</v>
      </c>
      <c r="DA9" s="723"/>
      <c r="DB9" s="723"/>
      <c r="DC9" s="723"/>
      <c r="DD9" s="669">
        <v>133526</v>
      </c>
      <c r="DE9" s="664"/>
      <c r="DF9" s="664"/>
      <c r="DG9" s="664"/>
      <c r="DH9" s="664"/>
      <c r="DI9" s="664"/>
      <c r="DJ9" s="664"/>
      <c r="DK9" s="664"/>
      <c r="DL9" s="664"/>
      <c r="DM9" s="664"/>
      <c r="DN9" s="664"/>
      <c r="DO9" s="664"/>
      <c r="DP9" s="665"/>
      <c r="DQ9" s="669">
        <v>759800</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241</v>
      </c>
      <c r="S10" s="664"/>
      <c r="T10" s="664"/>
      <c r="U10" s="664"/>
      <c r="V10" s="664"/>
      <c r="W10" s="664"/>
      <c r="X10" s="664"/>
      <c r="Y10" s="665"/>
      <c r="Z10" s="723" t="s">
        <v>241</v>
      </c>
      <c r="AA10" s="723"/>
      <c r="AB10" s="723"/>
      <c r="AC10" s="723"/>
      <c r="AD10" s="724" t="s">
        <v>241</v>
      </c>
      <c r="AE10" s="724"/>
      <c r="AF10" s="724"/>
      <c r="AG10" s="724"/>
      <c r="AH10" s="724"/>
      <c r="AI10" s="724"/>
      <c r="AJ10" s="724"/>
      <c r="AK10" s="724"/>
      <c r="AL10" s="666" t="s">
        <v>241</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85468</v>
      </c>
      <c r="BH10" s="664"/>
      <c r="BI10" s="664"/>
      <c r="BJ10" s="664"/>
      <c r="BK10" s="664"/>
      <c r="BL10" s="664"/>
      <c r="BM10" s="664"/>
      <c r="BN10" s="665"/>
      <c r="BO10" s="723">
        <v>1.6</v>
      </c>
      <c r="BP10" s="723"/>
      <c r="BQ10" s="723"/>
      <c r="BR10" s="723"/>
      <c r="BS10" s="669" t="s">
        <v>241</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71860</v>
      </c>
      <c r="CS10" s="664"/>
      <c r="CT10" s="664"/>
      <c r="CU10" s="664"/>
      <c r="CV10" s="664"/>
      <c r="CW10" s="664"/>
      <c r="CX10" s="664"/>
      <c r="CY10" s="665"/>
      <c r="CZ10" s="723">
        <v>0.6</v>
      </c>
      <c r="DA10" s="723"/>
      <c r="DB10" s="723"/>
      <c r="DC10" s="723"/>
      <c r="DD10" s="669" t="s">
        <v>241</v>
      </c>
      <c r="DE10" s="664"/>
      <c r="DF10" s="664"/>
      <c r="DG10" s="664"/>
      <c r="DH10" s="664"/>
      <c r="DI10" s="664"/>
      <c r="DJ10" s="664"/>
      <c r="DK10" s="664"/>
      <c r="DL10" s="664"/>
      <c r="DM10" s="664"/>
      <c r="DN10" s="664"/>
      <c r="DO10" s="664"/>
      <c r="DP10" s="665"/>
      <c r="DQ10" s="669">
        <v>11860</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241</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363742</v>
      </c>
      <c r="BH11" s="664"/>
      <c r="BI11" s="664"/>
      <c r="BJ11" s="664"/>
      <c r="BK11" s="664"/>
      <c r="BL11" s="664"/>
      <c r="BM11" s="664"/>
      <c r="BN11" s="665"/>
      <c r="BO11" s="723">
        <v>6.6</v>
      </c>
      <c r="BP11" s="723"/>
      <c r="BQ11" s="723"/>
      <c r="BR11" s="723"/>
      <c r="BS11" s="669">
        <v>55004</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108058</v>
      </c>
      <c r="CS11" s="664"/>
      <c r="CT11" s="664"/>
      <c r="CU11" s="664"/>
      <c r="CV11" s="664"/>
      <c r="CW11" s="664"/>
      <c r="CX11" s="664"/>
      <c r="CY11" s="665"/>
      <c r="CZ11" s="723">
        <v>0.8</v>
      </c>
      <c r="DA11" s="723"/>
      <c r="DB11" s="723"/>
      <c r="DC11" s="723"/>
      <c r="DD11" s="669">
        <v>48824</v>
      </c>
      <c r="DE11" s="664"/>
      <c r="DF11" s="664"/>
      <c r="DG11" s="664"/>
      <c r="DH11" s="664"/>
      <c r="DI11" s="664"/>
      <c r="DJ11" s="664"/>
      <c r="DK11" s="664"/>
      <c r="DL11" s="664"/>
      <c r="DM11" s="664"/>
      <c r="DN11" s="664"/>
      <c r="DO11" s="664"/>
      <c r="DP11" s="665"/>
      <c r="DQ11" s="669">
        <v>44766</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562984</v>
      </c>
      <c r="S12" s="664"/>
      <c r="T12" s="664"/>
      <c r="U12" s="664"/>
      <c r="V12" s="664"/>
      <c r="W12" s="664"/>
      <c r="X12" s="664"/>
      <c r="Y12" s="665"/>
      <c r="Z12" s="723">
        <v>4.2</v>
      </c>
      <c r="AA12" s="723"/>
      <c r="AB12" s="723"/>
      <c r="AC12" s="723"/>
      <c r="AD12" s="724">
        <v>562984</v>
      </c>
      <c r="AE12" s="724"/>
      <c r="AF12" s="724"/>
      <c r="AG12" s="724"/>
      <c r="AH12" s="724"/>
      <c r="AI12" s="724"/>
      <c r="AJ12" s="724"/>
      <c r="AK12" s="724"/>
      <c r="AL12" s="666">
        <v>8.8000000000000007</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2690290</v>
      </c>
      <c r="BH12" s="664"/>
      <c r="BI12" s="664"/>
      <c r="BJ12" s="664"/>
      <c r="BK12" s="664"/>
      <c r="BL12" s="664"/>
      <c r="BM12" s="664"/>
      <c r="BN12" s="665"/>
      <c r="BO12" s="723">
        <v>49.1</v>
      </c>
      <c r="BP12" s="723"/>
      <c r="BQ12" s="723"/>
      <c r="BR12" s="723"/>
      <c r="BS12" s="669" t="s">
        <v>128</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28373</v>
      </c>
      <c r="CS12" s="664"/>
      <c r="CT12" s="664"/>
      <c r="CU12" s="664"/>
      <c r="CV12" s="664"/>
      <c r="CW12" s="664"/>
      <c r="CX12" s="664"/>
      <c r="CY12" s="665"/>
      <c r="CZ12" s="723">
        <v>0.2</v>
      </c>
      <c r="DA12" s="723"/>
      <c r="DB12" s="723"/>
      <c r="DC12" s="723"/>
      <c r="DD12" s="669" t="s">
        <v>241</v>
      </c>
      <c r="DE12" s="664"/>
      <c r="DF12" s="664"/>
      <c r="DG12" s="664"/>
      <c r="DH12" s="664"/>
      <c r="DI12" s="664"/>
      <c r="DJ12" s="664"/>
      <c r="DK12" s="664"/>
      <c r="DL12" s="664"/>
      <c r="DM12" s="664"/>
      <c r="DN12" s="664"/>
      <c r="DO12" s="664"/>
      <c r="DP12" s="665"/>
      <c r="DQ12" s="669">
        <v>26664</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128</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2659103</v>
      </c>
      <c r="BH13" s="664"/>
      <c r="BI13" s="664"/>
      <c r="BJ13" s="664"/>
      <c r="BK13" s="664"/>
      <c r="BL13" s="664"/>
      <c r="BM13" s="664"/>
      <c r="BN13" s="665"/>
      <c r="BO13" s="723">
        <v>48.5</v>
      </c>
      <c r="BP13" s="723"/>
      <c r="BQ13" s="723"/>
      <c r="BR13" s="723"/>
      <c r="BS13" s="669" t="s">
        <v>241</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1126973</v>
      </c>
      <c r="CS13" s="664"/>
      <c r="CT13" s="664"/>
      <c r="CU13" s="664"/>
      <c r="CV13" s="664"/>
      <c r="CW13" s="664"/>
      <c r="CX13" s="664"/>
      <c r="CY13" s="665"/>
      <c r="CZ13" s="723">
        <v>8.8000000000000007</v>
      </c>
      <c r="DA13" s="723"/>
      <c r="DB13" s="723"/>
      <c r="DC13" s="723"/>
      <c r="DD13" s="669">
        <v>200063</v>
      </c>
      <c r="DE13" s="664"/>
      <c r="DF13" s="664"/>
      <c r="DG13" s="664"/>
      <c r="DH13" s="664"/>
      <c r="DI13" s="664"/>
      <c r="DJ13" s="664"/>
      <c r="DK13" s="664"/>
      <c r="DL13" s="664"/>
      <c r="DM13" s="664"/>
      <c r="DN13" s="664"/>
      <c r="DO13" s="664"/>
      <c r="DP13" s="665"/>
      <c r="DQ13" s="669">
        <v>1056301</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241</v>
      </c>
      <c r="AA14" s="723"/>
      <c r="AB14" s="723"/>
      <c r="AC14" s="723"/>
      <c r="AD14" s="724" t="s">
        <v>128</v>
      </c>
      <c r="AE14" s="724"/>
      <c r="AF14" s="724"/>
      <c r="AG14" s="724"/>
      <c r="AH14" s="724"/>
      <c r="AI14" s="724"/>
      <c r="AJ14" s="724"/>
      <c r="AK14" s="724"/>
      <c r="AL14" s="666" t="s">
        <v>136</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68146</v>
      </c>
      <c r="BH14" s="664"/>
      <c r="BI14" s="664"/>
      <c r="BJ14" s="664"/>
      <c r="BK14" s="664"/>
      <c r="BL14" s="664"/>
      <c r="BM14" s="664"/>
      <c r="BN14" s="665"/>
      <c r="BO14" s="723">
        <v>1.2</v>
      </c>
      <c r="BP14" s="723"/>
      <c r="BQ14" s="723"/>
      <c r="BR14" s="723"/>
      <c r="BS14" s="669" t="s">
        <v>241</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500305</v>
      </c>
      <c r="CS14" s="664"/>
      <c r="CT14" s="664"/>
      <c r="CU14" s="664"/>
      <c r="CV14" s="664"/>
      <c r="CW14" s="664"/>
      <c r="CX14" s="664"/>
      <c r="CY14" s="665"/>
      <c r="CZ14" s="723">
        <v>3.9</v>
      </c>
      <c r="DA14" s="723"/>
      <c r="DB14" s="723"/>
      <c r="DC14" s="723"/>
      <c r="DD14" s="669">
        <v>13457</v>
      </c>
      <c r="DE14" s="664"/>
      <c r="DF14" s="664"/>
      <c r="DG14" s="664"/>
      <c r="DH14" s="664"/>
      <c r="DI14" s="664"/>
      <c r="DJ14" s="664"/>
      <c r="DK14" s="664"/>
      <c r="DL14" s="664"/>
      <c r="DM14" s="664"/>
      <c r="DN14" s="664"/>
      <c r="DO14" s="664"/>
      <c r="DP14" s="665"/>
      <c r="DQ14" s="669">
        <v>483040</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30589</v>
      </c>
      <c r="S15" s="664"/>
      <c r="T15" s="664"/>
      <c r="U15" s="664"/>
      <c r="V15" s="664"/>
      <c r="W15" s="664"/>
      <c r="X15" s="664"/>
      <c r="Y15" s="665"/>
      <c r="Z15" s="723">
        <v>0.2</v>
      </c>
      <c r="AA15" s="723"/>
      <c r="AB15" s="723"/>
      <c r="AC15" s="723"/>
      <c r="AD15" s="724">
        <v>30589</v>
      </c>
      <c r="AE15" s="724"/>
      <c r="AF15" s="724"/>
      <c r="AG15" s="724"/>
      <c r="AH15" s="724"/>
      <c r="AI15" s="724"/>
      <c r="AJ15" s="724"/>
      <c r="AK15" s="724"/>
      <c r="AL15" s="666">
        <v>0.5</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174865</v>
      </c>
      <c r="BH15" s="664"/>
      <c r="BI15" s="664"/>
      <c r="BJ15" s="664"/>
      <c r="BK15" s="664"/>
      <c r="BL15" s="664"/>
      <c r="BM15" s="664"/>
      <c r="BN15" s="665"/>
      <c r="BO15" s="723">
        <v>3.2</v>
      </c>
      <c r="BP15" s="723"/>
      <c r="BQ15" s="723"/>
      <c r="BR15" s="723"/>
      <c r="BS15" s="669" t="s">
        <v>128</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2429614</v>
      </c>
      <c r="CS15" s="664"/>
      <c r="CT15" s="664"/>
      <c r="CU15" s="664"/>
      <c r="CV15" s="664"/>
      <c r="CW15" s="664"/>
      <c r="CX15" s="664"/>
      <c r="CY15" s="665"/>
      <c r="CZ15" s="723">
        <v>19</v>
      </c>
      <c r="DA15" s="723"/>
      <c r="DB15" s="723"/>
      <c r="DC15" s="723"/>
      <c r="DD15" s="669">
        <v>1312251</v>
      </c>
      <c r="DE15" s="664"/>
      <c r="DF15" s="664"/>
      <c r="DG15" s="664"/>
      <c r="DH15" s="664"/>
      <c r="DI15" s="664"/>
      <c r="DJ15" s="664"/>
      <c r="DK15" s="664"/>
      <c r="DL15" s="664"/>
      <c r="DM15" s="664"/>
      <c r="DN15" s="664"/>
      <c r="DO15" s="664"/>
      <c r="DP15" s="665"/>
      <c r="DQ15" s="669">
        <v>1177128</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241</v>
      </c>
      <c r="AE16" s="724"/>
      <c r="AF16" s="724"/>
      <c r="AG16" s="724"/>
      <c r="AH16" s="724"/>
      <c r="AI16" s="724"/>
      <c r="AJ16" s="724"/>
      <c r="AK16" s="724"/>
      <c r="AL16" s="666" t="s">
        <v>241</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241</v>
      </c>
      <c r="BH16" s="664"/>
      <c r="BI16" s="664"/>
      <c r="BJ16" s="664"/>
      <c r="BK16" s="664"/>
      <c r="BL16" s="664"/>
      <c r="BM16" s="664"/>
      <c r="BN16" s="665"/>
      <c r="BO16" s="723" t="s">
        <v>136</v>
      </c>
      <c r="BP16" s="723"/>
      <c r="BQ16" s="723"/>
      <c r="BR16" s="723"/>
      <c r="BS16" s="669" t="s">
        <v>128</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128</v>
      </c>
      <c r="CS16" s="664"/>
      <c r="CT16" s="664"/>
      <c r="CU16" s="664"/>
      <c r="CV16" s="664"/>
      <c r="CW16" s="664"/>
      <c r="CX16" s="664"/>
      <c r="CY16" s="665"/>
      <c r="CZ16" s="723" t="s">
        <v>241</v>
      </c>
      <c r="DA16" s="723"/>
      <c r="DB16" s="723"/>
      <c r="DC16" s="723"/>
      <c r="DD16" s="669" t="s">
        <v>241</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40688</v>
      </c>
      <c r="S17" s="664"/>
      <c r="T17" s="664"/>
      <c r="U17" s="664"/>
      <c r="V17" s="664"/>
      <c r="W17" s="664"/>
      <c r="X17" s="664"/>
      <c r="Y17" s="665"/>
      <c r="Z17" s="723">
        <v>0.3</v>
      </c>
      <c r="AA17" s="723"/>
      <c r="AB17" s="723"/>
      <c r="AC17" s="723"/>
      <c r="AD17" s="724">
        <v>40688</v>
      </c>
      <c r="AE17" s="724"/>
      <c r="AF17" s="724"/>
      <c r="AG17" s="724"/>
      <c r="AH17" s="724"/>
      <c r="AI17" s="724"/>
      <c r="AJ17" s="724"/>
      <c r="AK17" s="724"/>
      <c r="AL17" s="666">
        <v>0.6</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241</v>
      </c>
      <c r="BP17" s="723"/>
      <c r="BQ17" s="723"/>
      <c r="BR17" s="723"/>
      <c r="BS17" s="669" t="s">
        <v>128</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874040</v>
      </c>
      <c r="CS17" s="664"/>
      <c r="CT17" s="664"/>
      <c r="CU17" s="664"/>
      <c r="CV17" s="664"/>
      <c r="CW17" s="664"/>
      <c r="CX17" s="664"/>
      <c r="CY17" s="665"/>
      <c r="CZ17" s="723">
        <v>6.8</v>
      </c>
      <c r="DA17" s="723"/>
      <c r="DB17" s="723"/>
      <c r="DC17" s="723"/>
      <c r="DD17" s="669" t="s">
        <v>241</v>
      </c>
      <c r="DE17" s="664"/>
      <c r="DF17" s="664"/>
      <c r="DG17" s="664"/>
      <c r="DH17" s="664"/>
      <c r="DI17" s="664"/>
      <c r="DJ17" s="664"/>
      <c r="DK17" s="664"/>
      <c r="DL17" s="664"/>
      <c r="DM17" s="664"/>
      <c r="DN17" s="664"/>
      <c r="DO17" s="664"/>
      <c r="DP17" s="665"/>
      <c r="DQ17" s="669">
        <v>873158</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623676</v>
      </c>
      <c r="S18" s="664"/>
      <c r="T18" s="664"/>
      <c r="U18" s="664"/>
      <c r="V18" s="664"/>
      <c r="W18" s="664"/>
      <c r="X18" s="664"/>
      <c r="Y18" s="665"/>
      <c r="Z18" s="723">
        <v>4.7</v>
      </c>
      <c r="AA18" s="723"/>
      <c r="AB18" s="723"/>
      <c r="AC18" s="723"/>
      <c r="AD18" s="724">
        <v>547476</v>
      </c>
      <c r="AE18" s="724"/>
      <c r="AF18" s="724"/>
      <c r="AG18" s="724"/>
      <c r="AH18" s="724"/>
      <c r="AI18" s="724"/>
      <c r="AJ18" s="724"/>
      <c r="AK18" s="724"/>
      <c r="AL18" s="666">
        <v>8.6</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136</v>
      </c>
      <c r="BH18" s="664"/>
      <c r="BI18" s="664"/>
      <c r="BJ18" s="664"/>
      <c r="BK18" s="664"/>
      <c r="BL18" s="664"/>
      <c r="BM18" s="664"/>
      <c r="BN18" s="665"/>
      <c r="BO18" s="723" t="s">
        <v>128</v>
      </c>
      <c r="BP18" s="723"/>
      <c r="BQ18" s="723"/>
      <c r="BR18" s="723"/>
      <c r="BS18" s="669" t="s">
        <v>136</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241</v>
      </c>
      <c r="DA18" s="723"/>
      <c r="DB18" s="723"/>
      <c r="DC18" s="723"/>
      <c r="DD18" s="669" t="s">
        <v>241</v>
      </c>
      <c r="DE18" s="664"/>
      <c r="DF18" s="664"/>
      <c r="DG18" s="664"/>
      <c r="DH18" s="664"/>
      <c r="DI18" s="664"/>
      <c r="DJ18" s="664"/>
      <c r="DK18" s="664"/>
      <c r="DL18" s="664"/>
      <c r="DM18" s="664"/>
      <c r="DN18" s="664"/>
      <c r="DO18" s="664"/>
      <c r="DP18" s="665"/>
      <c r="DQ18" s="669" t="s">
        <v>241</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547476</v>
      </c>
      <c r="S19" s="664"/>
      <c r="T19" s="664"/>
      <c r="U19" s="664"/>
      <c r="V19" s="664"/>
      <c r="W19" s="664"/>
      <c r="X19" s="664"/>
      <c r="Y19" s="665"/>
      <c r="Z19" s="723">
        <v>4.0999999999999996</v>
      </c>
      <c r="AA19" s="723"/>
      <c r="AB19" s="723"/>
      <c r="AC19" s="723"/>
      <c r="AD19" s="724">
        <v>547476</v>
      </c>
      <c r="AE19" s="724"/>
      <c r="AF19" s="724"/>
      <c r="AG19" s="724"/>
      <c r="AH19" s="724"/>
      <c r="AI19" s="724"/>
      <c r="AJ19" s="724"/>
      <c r="AK19" s="724"/>
      <c r="AL19" s="666">
        <v>8.6</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470421</v>
      </c>
      <c r="BH19" s="664"/>
      <c r="BI19" s="664"/>
      <c r="BJ19" s="664"/>
      <c r="BK19" s="664"/>
      <c r="BL19" s="664"/>
      <c r="BM19" s="664"/>
      <c r="BN19" s="665"/>
      <c r="BO19" s="723">
        <v>8.6</v>
      </c>
      <c r="BP19" s="723"/>
      <c r="BQ19" s="723"/>
      <c r="BR19" s="723"/>
      <c r="BS19" s="669" t="s">
        <v>128</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241</v>
      </c>
      <c r="DE19" s="664"/>
      <c r="DF19" s="664"/>
      <c r="DG19" s="664"/>
      <c r="DH19" s="664"/>
      <c r="DI19" s="664"/>
      <c r="DJ19" s="664"/>
      <c r="DK19" s="664"/>
      <c r="DL19" s="664"/>
      <c r="DM19" s="664"/>
      <c r="DN19" s="664"/>
      <c r="DO19" s="664"/>
      <c r="DP19" s="665"/>
      <c r="DQ19" s="669" t="s">
        <v>241</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76200</v>
      </c>
      <c r="S20" s="664"/>
      <c r="T20" s="664"/>
      <c r="U20" s="664"/>
      <c r="V20" s="664"/>
      <c r="W20" s="664"/>
      <c r="X20" s="664"/>
      <c r="Y20" s="665"/>
      <c r="Z20" s="723">
        <v>0.6</v>
      </c>
      <c r="AA20" s="723"/>
      <c r="AB20" s="723"/>
      <c r="AC20" s="723"/>
      <c r="AD20" s="724" t="s">
        <v>128</v>
      </c>
      <c r="AE20" s="724"/>
      <c r="AF20" s="724"/>
      <c r="AG20" s="724"/>
      <c r="AH20" s="724"/>
      <c r="AI20" s="724"/>
      <c r="AJ20" s="724"/>
      <c r="AK20" s="724"/>
      <c r="AL20" s="666" t="s">
        <v>241</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470421</v>
      </c>
      <c r="BH20" s="664"/>
      <c r="BI20" s="664"/>
      <c r="BJ20" s="664"/>
      <c r="BK20" s="664"/>
      <c r="BL20" s="664"/>
      <c r="BM20" s="664"/>
      <c r="BN20" s="665"/>
      <c r="BO20" s="723">
        <v>8.6</v>
      </c>
      <c r="BP20" s="723"/>
      <c r="BQ20" s="723"/>
      <c r="BR20" s="723"/>
      <c r="BS20" s="669" t="s">
        <v>128</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12777856</v>
      </c>
      <c r="CS20" s="664"/>
      <c r="CT20" s="664"/>
      <c r="CU20" s="664"/>
      <c r="CV20" s="664"/>
      <c r="CW20" s="664"/>
      <c r="CX20" s="664"/>
      <c r="CY20" s="665"/>
      <c r="CZ20" s="723">
        <v>100</v>
      </c>
      <c r="DA20" s="723"/>
      <c r="DB20" s="723"/>
      <c r="DC20" s="723"/>
      <c r="DD20" s="669">
        <v>1790791</v>
      </c>
      <c r="DE20" s="664"/>
      <c r="DF20" s="664"/>
      <c r="DG20" s="664"/>
      <c r="DH20" s="664"/>
      <c r="DI20" s="664"/>
      <c r="DJ20" s="664"/>
      <c r="DK20" s="664"/>
      <c r="DL20" s="664"/>
      <c r="DM20" s="664"/>
      <c r="DN20" s="664"/>
      <c r="DO20" s="664"/>
      <c r="DP20" s="665"/>
      <c r="DQ20" s="669">
        <v>9094394</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241</v>
      </c>
      <c r="S21" s="664"/>
      <c r="T21" s="664"/>
      <c r="U21" s="664"/>
      <c r="V21" s="664"/>
      <c r="W21" s="664"/>
      <c r="X21" s="664"/>
      <c r="Y21" s="665"/>
      <c r="Z21" s="723" t="s">
        <v>128</v>
      </c>
      <c r="AA21" s="723"/>
      <c r="AB21" s="723"/>
      <c r="AC21" s="723"/>
      <c r="AD21" s="724" t="s">
        <v>241</v>
      </c>
      <c r="AE21" s="724"/>
      <c r="AF21" s="724"/>
      <c r="AG21" s="724"/>
      <c r="AH21" s="724"/>
      <c r="AI21" s="724"/>
      <c r="AJ21" s="724"/>
      <c r="AK21" s="724"/>
      <c r="AL21" s="666" t="s">
        <v>241</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241</v>
      </c>
      <c r="BH21" s="664"/>
      <c r="BI21" s="664"/>
      <c r="BJ21" s="664"/>
      <c r="BK21" s="664"/>
      <c r="BL21" s="664"/>
      <c r="BM21" s="664"/>
      <c r="BN21" s="665"/>
      <c r="BO21" s="723" t="s">
        <v>241</v>
      </c>
      <c r="BP21" s="723"/>
      <c r="BQ21" s="723"/>
      <c r="BR21" s="723"/>
      <c r="BS21" s="669" t="s">
        <v>241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6908997</v>
      </c>
      <c r="S22" s="664"/>
      <c r="T22" s="664"/>
      <c r="U22" s="664"/>
      <c r="V22" s="664"/>
      <c r="W22" s="664"/>
      <c r="X22" s="664"/>
      <c r="Y22" s="665"/>
      <c r="Z22" s="723">
        <v>51.7</v>
      </c>
      <c r="AA22" s="723"/>
      <c r="AB22" s="723"/>
      <c r="AC22" s="723"/>
      <c r="AD22" s="724">
        <v>6362376</v>
      </c>
      <c r="AE22" s="724"/>
      <c r="AF22" s="724"/>
      <c r="AG22" s="724"/>
      <c r="AH22" s="724"/>
      <c r="AI22" s="724"/>
      <c r="AJ22" s="724"/>
      <c r="AK22" s="724"/>
      <c r="AL22" s="666">
        <v>99.4</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5430</v>
      </c>
      <c r="S23" s="664"/>
      <c r="T23" s="664"/>
      <c r="U23" s="664"/>
      <c r="V23" s="664"/>
      <c r="W23" s="664"/>
      <c r="X23" s="664"/>
      <c r="Y23" s="665"/>
      <c r="Z23" s="723">
        <v>0</v>
      </c>
      <c r="AA23" s="723"/>
      <c r="AB23" s="723"/>
      <c r="AC23" s="723"/>
      <c r="AD23" s="724">
        <v>5430</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470421</v>
      </c>
      <c r="BH23" s="664"/>
      <c r="BI23" s="664"/>
      <c r="BJ23" s="664"/>
      <c r="BK23" s="664"/>
      <c r="BL23" s="664"/>
      <c r="BM23" s="664"/>
      <c r="BN23" s="665"/>
      <c r="BO23" s="723">
        <v>8.6</v>
      </c>
      <c r="BP23" s="723"/>
      <c r="BQ23" s="723"/>
      <c r="BR23" s="723"/>
      <c r="BS23" s="669" t="s">
        <v>281</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182309</v>
      </c>
      <c r="S24" s="664"/>
      <c r="T24" s="664"/>
      <c r="U24" s="664"/>
      <c r="V24" s="664"/>
      <c r="W24" s="664"/>
      <c r="X24" s="664"/>
      <c r="Y24" s="665"/>
      <c r="Z24" s="723">
        <v>1.4</v>
      </c>
      <c r="AA24" s="723"/>
      <c r="AB24" s="723"/>
      <c r="AC24" s="723"/>
      <c r="AD24" s="724" t="s">
        <v>241</v>
      </c>
      <c r="AE24" s="724"/>
      <c r="AF24" s="724"/>
      <c r="AG24" s="724"/>
      <c r="AH24" s="724"/>
      <c r="AI24" s="724"/>
      <c r="AJ24" s="724"/>
      <c r="AK24" s="724"/>
      <c r="AL24" s="666" t="s">
        <v>241</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136</v>
      </c>
      <c r="BH24" s="664"/>
      <c r="BI24" s="664"/>
      <c r="BJ24" s="664"/>
      <c r="BK24" s="664"/>
      <c r="BL24" s="664"/>
      <c r="BM24" s="664"/>
      <c r="BN24" s="665"/>
      <c r="BO24" s="723" t="s">
        <v>241</v>
      </c>
      <c r="BP24" s="723"/>
      <c r="BQ24" s="723"/>
      <c r="BR24" s="723"/>
      <c r="BS24" s="669" t="s">
        <v>136</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4516826</v>
      </c>
      <c r="CS24" s="727"/>
      <c r="CT24" s="727"/>
      <c r="CU24" s="727"/>
      <c r="CV24" s="727"/>
      <c r="CW24" s="727"/>
      <c r="CX24" s="727"/>
      <c r="CY24" s="773"/>
      <c r="CZ24" s="774">
        <v>35.299999999999997</v>
      </c>
      <c r="DA24" s="743"/>
      <c r="DB24" s="743"/>
      <c r="DC24" s="777"/>
      <c r="DD24" s="772">
        <v>2872903</v>
      </c>
      <c r="DE24" s="727"/>
      <c r="DF24" s="727"/>
      <c r="DG24" s="727"/>
      <c r="DH24" s="727"/>
      <c r="DI24" s="727"/>
      <c r="DJ24" s="727"/>
      <c r="DK24" s="773"/>
      <c r="DL24" s="772">
        <v>2841344</v>
      </c>
      <c r="DM24" s="727"/>
      <c r="DN24" s="727"/>
      <c r="DO24" s="727"/>
      <c r="DP24" s="727"/>
      <c r="DQ24" s="727"/>
      <c r="DR24" s="727"/>
      <c r="DS24" s="727"/>
      <c r="DT24" s="727"/>
      <c r="DU24" s="727"/>
      <c r="DV24" s="773"/>
      <c r="DW24" s="774">
        <v>41.2</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82721</v>
      </c>
      <c r="S25" s="664"/>
      <c r="T25" s="664"/>
      <c r="U25" s="664"/>
      <c r="V25" s="664"/>
      <c r="W25" s="664"/>
      <c r="X25" s="664"/>
      <c r="Y25" s="665"/>
      <c r="Z25" s="723">
        <v>0.6</v>
      </c>
      <c r="AA25" s="723"/>
      <c r="AB25" s="723"/>
      <c r="AC25" s="723"/>
      <c r="AD25" s="724">
        <v>32126</v>
      </c>
      <c r="AE25" s="724"/>
      <c r="AF25" s="724"/>
      <c r="AG25" s="724"/>
      <c r="AH25" s="724"/>
      <c r="AI25" s="724"/>
      <c r="AJ25" s="724"/>
      <c r="AK25" s="724"/>
      <c r="AL25" s="666">
        <v>0.5</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136</v>
      </c>
      <c r="BH25" s="664"/>
      <c r="BI25" s="664"/>
      <c r="BJ25" s="664"/>
      <c r="BK25" s="664"/>
      <c r="BL25" s="664"/>
      <c r="BM25" s="664"/>
      <c r="BN25" s="665"/>
      <c r="BO25" s="723" t="s">
        <v>241</v>
      </c>
      <c r="BP25" s="723"/>
      <c r="BQ25" s="723"/>
      <c r="BR25" s="723"/>
      <c r="BS25" s="669" t="s">
        <v>241</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1400105</v>
      </c>
      <c r="CS25" s="662"/>
      <c r="CT25" s="662"/>
      <c r="CU25" s="662"/>
      <c r="CV25" s="662"/>
      <c r="CW25" s="662"/>
      <c r="CX25" s="662"/>
      <c r="CY25" s="663"/>
      <c r="CZ25" s="666">
        <v>11</v>
      </c>
      <c r="DA25" s="695"/>
      <c r="DB25" s="695"/>
      <c r="DC25" s="696"/>
      <c r="DD25" s="669">
        <v>1298207</v>
      </c>
      <c r="DE25" s="662"/>
      <c r="DF25" s="662"/>
      <c r="DG25" s="662"/>
      <c r="DH25" s="662"/>
      <c r="DI25" s="662"/>
      <c r="DJ25" s="662"/>
      <c r="DK25" s="663"/>
      <c r="DL25" s="669">
        <v>1266823</v>
      </c>
      <c r="DM25" s="662"/>
      <c r="DN25" s="662"/>
      <c r="DO25" s="662"/>
      <c r="DP25" s="662"/>
      <c r="DQ25" s="662"/>
      <c r="DR25" s="662"/>
      <c r="DS25" s="662"/>
      <c r="DT25" s="662"/>
      <c r="DU25" s="662"/>
      <c r="DV25" s="663"/>
      <c r="DW25" s="666">
        <v>18.399999999999999</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103579</v>
      </c>
      <c r="S26" s="664"/>
      <c r="T26" s="664"/>
      <c r="U26" s="664"/>
      <c r="V26" s="664"/>
      <c r="W26" s="664"/>
      <c r="X26" s="664"/>
      <c r="Y26" s="665"/>
      <c r="Z26" s="723">
        <v>0.8</v>
      </c>
      <c r="AA26" s="723"/>
      <c r="AB26" s="723"/>
      <c r="AC26" s="723"/>
      <c r="AD26" s="724" t="s">
        <v>136</v>
      </c>
      <c r="AE26" s="724"/>
      <c r="AF26" s="724"/>
      <c r="AG26" s="724"/>
      <c r="AH26" s="724"/>
      <c r="AI26" s="724"/>
      <c r="AJ26" s="724"/>
      <c r="AK26" s="724"/>
      <c r="AL26" s="666" t="s">
        <v>128</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241</v>
      </c>
      <c r="BH26" s="664"/>
      <c r="BI26" s="664"/>
      <c r="BJ26" s="664"/>
      <c r="BK26" s="664"/>
      <c r="BL26" s="664"/>
      <c r="BM26" s="664"/>
      <c r="BN26" s="665"/>
      <c r="BO26" s="723" t="s">
        <v>128</v>
      </c>
      <c r="BP26" s="723"/>
      <c r="BQ26" s="723"/>
      <c r="BR26" s="723"/>
      <c r="BS26" s="669" t="s">
        <v>241</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904024</v>
      </c>
      <c r="CS26" s="664"/>
      <c r="CT26" s="664"/>
      <c r="CU26" s="664"/>
      <c r="CV26" s="664"/>
      <c r="CW26" s="664"/>
      <c r="CX26" s="664"/>
      <c r="CY26" s="665"/>
      <c r="CZ26" s="666">
        <v>7.1</v>
      </c>
      <c r="DA26" s="695"/>
      <c r="DB26" s="695"/>
      <c r="DC26" s="696"/>
      <c r="DD26" s="669">
        <v>806748</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1279163</v>
      </c>
      <c r="S27" s="664"/>
      <c r="T27" s="664"/>
      <c r="U27" s="664"/>
      <c r="V27" s="664"/>
      <c r="W27" s="664"/>
      <c r="X27" s="664"/>
      <c r="Y27" s="665"/>
      <c r="Z27" s="723">
        <v>9.6</v>
      </c>
      <c r="AA27" s="723"/>
      <c r="AB27" s="723"/>
      <c r="AC27" s="723"/>
      <c r="AD27" s="724" t="s">
        <v>241</v>
      </c>
      <c r="AE27" s="724"/>
      <c r="AF27" s="724"/>
      <c r="AG27" s="724"/>
      <c r="AH27" s="724"/>
      <c r="AI27" s="724"/>
      <c r="AJ27" s="724"/>
      <c r="AK27" s="724"/>
      <c r="AL27" s="666" t="s">
        <v>241</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5483649</v>
      </c>
      <c r="BH27" s="664"/>
      <c r="BI27" s="664"/>
      <c r="BJ27" s="664"/>
      <c r="BK27" s="664"/>
      <c r="BL27" s="664"/>
      <c r="BM27" s="664"/>
      <c r="BN27" s="665"/>
      <c r="BO27" s="723">
        <v>100</v>
      </c>
      <c r="BP27" s="723"/>
      <c r="BQ27" s="723"/>
      <c r="BR27" s="723"/>
      <c r="BS27" s="669">
        <v>55004</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2242681</v>
      </c>
      <c r="CS27" s="662"/>
      <c r="CT27" s="662"/>
      <c r="CU27" s="662"/>
      <c r="CV27" s="662"/>
      <c r="CW27" s="662"/>
      <c r="CX27" s="662"/>
      <c r="CY27" s="663"/>
      <c r="CZ27" s="666">
        <v>17.600000000000001</v>
      </c>
      <c r="DA27" s="695"/>
      <c r="DB27" s="695"/>
      <c r="DC27" s="696"/>
      <c r="DD27" s="669">
        <v>701538</v>
      </c>
      <c r="DE27" s="662"/>
      <c r="DF27" s="662"/>
      <c r="DG27" s="662"/>
      <c r="DH27" s="662"/>
      <c r="DI27" s="662"/>
      <c r="DJ27" s="662"/>
      <c r="DK27" s="663"/>
      <c r="DL27" s="669">
        <v>701363</v>
      </c>
      <c r="DM27" s="662"/>
      <c r="DN27" s="662"/>
      <c r="DO27" s="662"/>
      <c r="DP27" s="662"/>
      <c r="DQ27" s="662"/>
      <c r="DR27" s="662"/>
      <c r="DS27" s="662"/>
      <c r="DT27" s="662"/>
      <c r="DU27" s="662"/>
      <c r="DV27" s="663"/>
      <c r="DW27" s="666">
        <v>10.199999999999999</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241</v>
      </c>
      <c r="S28" s="664"/>
      <c r="T28" s="664"/>
      <c r="U28" s="664"/>
      <c r="V28" s="664"/>
      <c r="W28" s="664"/>
      <c r="X28" s="664"/>
      <c r="Y28" s="665"/>
      <c r="Z28" s="723" t="s">
        <v>128</v>
      </c>
      <c r="AA28" s="723"/>
      <c r="AB28" s="723"/>
      <c r="AC28" s="723"/>
      <c r="AD28" s="724" t="s">
        <v>241</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874040</v>
      </c>
      <c r="CS28" s="664"/>
      <c r="CT28" s="664"/>
      <c r="CU28" s="664"/>
      <c r="CV28" s="664"/>
      <c r="CW28" s="664"/>
      <c r="CX28" s="664"/>
      <c r="CY28" s="665"/>
      <c r="CZ28" s="666">
        <v>6.8</v>
      </c>
      <c r="DA28" s="695"/>
      <c r="DB28" s="695"/>
      <c r="DC28" s="696"/>
      <c r="DD28" s="669">
        <v>873158</v>
      </c>
      <c r="DE28" s="664"/>
      <c r="DF28" s="664"/>
      <c r="DG28" s="664"/>
      <c r="DH28" s="664"/>
      <c r="DI28" s="664"/>
      <c r="DJ28" s="664"/>
      <c r="DK28" s="665"/>
      <c r="DL28" s="669">
        <v>873158</v>
      </c>
      <c r="DM28" s="664"/>
      <c r="DN28" s="664"/>
      <c r="DO28" s="664"/>
      <c r="DP28" s="664"/>
      <c r="DQ28" s="664"/>
      <c r="DR28" s="664"/>
      <c r="DS28" s="664"/>
      <c r="DT28" s="664"/>
      <c r="DU28" s="664"/>
      <c r="DV28" s="665"/>
      <c r="DW28" s="666">
        <v>12.7</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771216</v>
      </c>
      <c r="S29" s="664"/>
      <c r="T29" s="664"/>
      <c r="U29" s="664"/>
      <c r="V29" s="664"/>
      <c r="W29" s="664"/>
      <c r="X29" s="664"/>
      <c r="Y29" s="665"/>
      <c r="Z29" s="723">
        <v>5.8</v>
      </c>
      <c r="AA29" s="723"/>
      <c r="AB29" s="723"/>
      <c r="AC29" s="723"/>
      <c r="AD29" s="724" t="s">
        <v>128</v>
      </c>
      <c r="AE29" s="724"/>
      <c r="AF29" s="724"/>
      <c r="AG29" s="724"/>
      <c r="AH29" s="724"/>
      <c r="AI29" s="724"/>
      <c r="AJ29" s="724"/>
      <c r="AK29" s="724"/>
      <c r="AL29" s="666" t="s">
        <v>136</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874040</v>
      </c>
      <c r="CS29" s="662"/>
      <c r="CT29" s="662"/>
      <c r="CU29" s="662"/>
      <c r="CV29" s="662"/>
      <c r="CW29" s="662"/>
      <c r="CX29" s="662"/>
      <c r="CY29" s="663"/>
      <c r="CZ29" s="666">
        <v>6.8</v>
      </c>
      <c r="DA29" s="695"/>
      <c r="DB29" s="695"/>
      <c r="DC29" s="696"/>
      <c r="DD29" s="669">
        <v>873158</v>
      </c>
      <c r="DE29" s="662"/>
      <c r="DF29" s="662"/>
      <c r="DG29" s="662"/>
      <c r="DH29" s="662"/>
      <c r="DI29" s="662"/>
      <c r="DJ29" s="662"/>
      <c r="DK29" s="663"/>
      <c r="DL29" s="669">
        <v>873158</v>
      </c>
      <c r="DM29" s="662"/>
      <c r="DN29" s="662"/>
      <c r="DO29" s="662"/>
      <c r="DP29" s="662"/>
      <c r="DQ29" s="662"/>
      <c r="DR29" s="662"/>
      <c r="DS29" s="662"/>
      <c r="DT29" s="662"/>
      <c r="DU29" s="662"/>
      <c r="DV29" s="663"/>
      <c r="DW29" s="666">
        <v>12.7</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94871</v>
      </c>
      <c r="S30" s="664"/>
      <c r="T30" s="664"/>
      <c r="U30" s="664"/>
      <c r="V30" s="664"/>
      <c r="W30" s="664"/>
      <c r="X30" s="664"/>
      <c r="Y30" s="665"/>
      <c r="Z30" s="723">
        <v>0.7</v>
      </c>
      <c r="AA30" s="723"/>
      <c r="AB30" s="723"/>
      <c r="AC30" s="723"/>
      <c r="AD30" s="724" t="s">
        <v>241</v>
      </c>
      <c r="AE30" s="724"/>
      <c r="AF30" s="724"/>
      <c r="AG30" s="724"/>
      <c r="AH30" s="724"/>
      <c r="AI30" s="724"/>
      <c r="AJ30" s="724"/>
      <c r="AK30" s="724"/>
      <c r="AL30" s="666" t="s">
        <v>128</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99.3</v>
      </c>
      <c r="BH30" s="742"/>
      <c r="BI30" s="742"/>
      <c r="BJ30" s="742"/>
      <c r="BK30" s="742"/>
      <c r="BL30" s="742"/>
      <c r="BM30" s="743">
        <v>96.8</v>
      </c>
      <c r="BN30" s="742"/>
      <c r="BO30" s="742"/>
      <c r="BP30" s="742"/>
      <c r="BQ30" s="744"/>
      <c r="BR30" s="741">
        <v>99.1</v>
      </c>
      <c r="BS30" s="742"/>
      <c r="BT30" s="742"/>
      <c r="BU30" s="742"/>
      <c r="BV30" s="742"/>
      <c r="BW30" s="742"/>
      <c r="BX30" s="743">
        <v>96.1</v>
      </c>
      <c r="BY30" s="742"/>
      <c r="BZ30" s="742"/>
      <c r="CA30" s="742"/>
      <c r="CB30" s="744"/>
      <c r="CD30" s="747"/>
      <c r="CE30" s="748"/>
      <c r="CF30" s="705" t="s">
        <v>309</v>
      </c>
      <c r="CG30" s="702"/>
      <c r="CH30" s="702"/>
      <c r="CI30" s="702"/>
      <c r="CJ30" s="702"/>
      <c r="CK30" s="702"/>
      <c r="CL30" s="702"/>
      <c r="CM30" s="702"/>
      <c r="CN30" s="702"/>
      <c r="CO30" s="702"/>
      <c r="CP30" s="702"/>
      <c r="CQ30" s="703"/>
      <c r="CR30" s="661">
        <v>819200</v>
      </c>
      <c r="CS30" s="664"/>
      <c r="CT30" s="664"/>
      <c r="CU30" s="664"/>
      <c r="CV30" s="664"/>
      <c r="CW30" s="664"/>
      <c r="CX30" s="664"/>
      <c r="CY30" s="665"/>
      <c r="CZ30" s="666">
        <v>6.4</v>
      </c>
      <c r="DA30" s="695"/>
      <c r="DB30" s="695"/>
      <c r="DC30" s="696"/>
      <c r="DD30" s="669">
        <v>818389</v>
      </c>
      <c r="DE30" s="664"/>
      <c r="DF30" s="664"/>
      <c r="DG30" s="664"/>
      <c r="DH30" s="664"/>
      <c r="DI30" s="664"/>
      <c r="DJ30" s="664"/>
      <c r="DK30" s="665"/>
      <c r="DL30" s="669">
        <v>818389</v>
      </c>
      <c r="DM30" s="664"/>
      <c r="DN30" s="664"/>
      <c r="DO30" s="664"/>
      <c r="DP30" s="664"/>
      <c r="DQ30" s="664"/>
      <c r="DR30" s="664"/>
      <c r="DS30" s="664"/>
      <c r="DT30" s="664"/>
      <c r="DU30" s="664"/>
      <c r="DV30" s="665"/>
      <c r="DW30" s="666">
        <v>11.9</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1114</v>
      </c>
      <c r="S31" s="664"/>
      <c r="T31" s="664"/>
      <c r="U31" s="664"/>
      <c r="V31" s="664"/>
      <c r="W31" s="664"/>
      <c r="X31" s="664"/>
      <c r="Y31" s="665"/>
      <c r="Z31" s="723">
        <v>0</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99.2</v>
      </c>
      <c r="BH31" s="662"/>
      <c r="BI31" s="662"/>
      <c r="BJ31" s="662"/>
      <c r="BK31" s="662"/>
      <c r="BL31" s="662"/>
      <c r="BM31" s="667">
        <v>96.2</v>
      </c>
      <c r="BN31" s="740"/>
      <c r="BO31" s="740"/>
      <c r="BP31" s="740"/>
      <c r="BQ31" s="701"/>
      <c r="BR31" s="739">
        <v>99</v>
      </c>
      <c r="BS31" s="662"/>
      <c r="BT31" s="662"/>
      <c r="BU31" s="662"/>
      <c r="BV31" s="662"/>
      <c r="BW31" s="662"/>
      <c r="BX31" s="667">
        <v>95.5</v>
      </c>
      <c r="BY31" s="740"/>
      <c r="BZ31" s="740"/>
      <c r="CA31" s="740"/>
      <c r="CB31" s="701"/>
      <c r="CD31" s="747"/>
      <c r="CE31" s="748"/>
      <c r="CF31" s="705" t="s">
        <v>313</v>
      </c>
      <c r="CG31" s="702"/>
      <c r="CH31" s="702"/>
      <c r="CI31" s="702"/>
      <c r="CJ31" s="702"/>
      <c r="CK31" s="702"/>
      <c r="CL31" s="702"/>
      <c r="CM31" s="702"/>
      <c r="CN31" s="702"/>
      <c r="CO31" s="702"/>
      <c r="CP31" s="702"/>
      <c r="CQ31" s="703"/>
      <c r="CR31" s="661">
        <v>54840</v>
      </c>
      <c r="CS31" s="662"/>
      <c r="CT31" s="662"/>
      <c r="CU31" s="662"/>
      <c r="CV31" s="662"/>
      <c r="CW31" s="662"/>
      <c r="CX31" s="662"/>
      <c r="CY31" s="663"/>
      <c r="CZ31" s="666">
        <v>0.4</v>
      </c>
      <c r="DA31" s="695"/>
      <c r="DB31" s="695"/>
      <c r="DC31" s="696"/>
      <c r="DD31" s="669">
        <v>54769</v>
      </c>
      <c r="DE31" s="662"/>
      <c r="DF31" s="662"/>
      <c r="DG31" s="662"/>
      <c r="DH31" s="662"/>
      <c r="DI31" s="662"/>
      <c r="DJ31" s="662"/>
      <c r="DK31" s="663"/>
      <c r="DL31" s="669">
        <v>54769</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2132387</v>
      </c>
      <c r="S32" s="664"/>
      <c r="T32" s="664"/>
      <c r="U32" s="664"/>
      <c r="V32" s="664"/>
      <c r="W32" s="664"/>
      <c r="X32" s="664"/>
      <c r="Y32" s="665"/>
      <c r="Z32" s="723">
        <v>16</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99.4</v>
      </c>
      <c r="BH32" s="677"/>
      <c r="BI32" s="677"/>
      <c r="BJ32" s="677"/>
      <c r="BK32" s="677"/>
      <c r="BL32" s="677"/>
      <c r="BM32" s="721">
        <v>97</v>
      </c>
      <c r="BN32" s="677"/>
      <c r="BO32" s="677"/>
      <c r="BP32" s="677"/>
      <c r="BQ32" s="714"/>
      <c r="BR32" s="738">
        <v>99.2</v>
      </c>
      <c r="BS32" s="677"/>
      <c r="BT32" s="677"/>
      <c r="BU32" s="677"/>
      <c r="BV32" s="677"/>
      <c r="BW32" s="677"/>
      <c r="BX32" s="721">
        <v>96.5</v>
      </c>
      <c r="BY32" s="677"/>
      <c r="BZ32" s="677"/>
      <c r="CA32" s="677"/>
      <c r="CB32" s="714"/>
      <c r="CD32" s="749"/>
      <c r="CE32" s="750"/>
      <c r="CF32" s="705" t="s">
        <v>316</v>
      </c>
      <c r="CG32" s="702"/>
      <c r="CH32" s="702"/>
      <c r="CI32" s="702"/>
      <c r="CJ32" s="702"/>
      <c r="CK32" s="702"/>
      <c r="CL32" s="702"/>
      <c r="CM32" s="702"/>
      <c r="CN32" s="702"/>
      <c r="CO32" s="702"/>
      <c r="CP32" s="702"/>
      <c r="CQ32" s="703"/>
      <c r="CR32" s="661" t="s">
        <v>241</v>
      </c>
      <c r="CS32" s="664"/>
      <c r="CT32" s="664"/>
      <c r="CU32" s="664"/>
      <c r="CV32" s="664"/>
      <c r="CW32" s="664"/>
      <c r="CX32" s="664"/>
      <c r="CY32" s="665"/>
      <c r="CZ32" s="666" t="s">
        <v>136</v>
      </c>
      <c r="DA32" s="695"/>
      <c r="DB32" s="695"/>
      <c r="DC32" s="696"/>
      <c r="DD32" s="669" t="s">
        <v>241</v>
      </c>
      <c r="DE32" s="664"/>
      <c r="DF32" s="664"/>
      <c r="DG32" s="664"/>
      <c r="DH32" s="664"/>
      <c r="DI32" s="664"/>
      <c r="DJ32" s="664"/>
      <c r="DK32" s="665"/>
      <c r="DL32" s="669" t="s">
        <v>136</v>
      </c>
      <c r="DM32" s="664"/>
      <c r="DN32" s="664"/>
      <c r="DO32" s="664"/>
      <c r="DP32" s="664"/>
      <c r="DQ32" s="664"/>
      <c r="DR32" s="664"/>
      <c r="DS32" s="664"/>
      <c r="DT32" s="664"/>
      <c r="DU32" s="664"/>
      <c r="DV32" s="665"/>
      <c r="DW32" s="666" t="s">
        <v>241</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242897</v>
      </c>
      <c r="S33" s="664"/>
      <c r="T33" s="664"/>
      <c r="U33" s="664"/>
      <c r="V33" s="664"/>
      <c r="W33" s="664"/>
      <c r="X33" s="664"/>
      <c r="Y33" s="665"/>
      <c r="Z33" s="723">
        <v>1.8</v>
      </c>
      <c r="AA33" s="723"/>
      <c r="AB33" s="723"/>
      <c r="AC33" s="723"/>
      <c r="AD33" s="724" t="s">
        <v>241</v>
      </c>
      <c r="AE33" s="724"/>
      <c r="AF33" s="724"/>
      <c r="AG33" s="724"/>
      <c r="AH33" s="724"/>
      <c r="AI33" s="724"/>
      <c r="AJ33" s="724"/>
      <c r="AK33" s="724"/>
      <c r="AL33" s="666" t="s">
        <v>241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6470239</v>
      </c>
      <c r="CS33" s="662"/>
      <c r="CT33" s="662"/>
      <c r="CU33" s="662"/>
      <c r="CV33" s="662"/>
      <c r="CW33" s="662"/>
      <c r="CX33" s="662"/>
      <c r="CY33" s="663"/>
      <c r="CZ33" s="666">
        <v>50.6</v>
      </c>
      <c r="DA33" s="695"/>
      <c r="DB33" s="695"/>
      <c r="DC33" s="696"/>
      <c r="DD33" s="669">
        <v>5811026</v>
      </c>
      <c r="DE33" s="662"/>
      <c r="DF33" s="662"/>
      <c r="DG33" s="662"/>
      <c r="DH33" s="662"/>
      <c r="DI33" s="662"/>
      <c r="DJ33" s="662"/>
      <c r="DK33" s="663"/>
      <c r="DL33" s="669">
        <v>3589940</v>
      </c>
      <c r="DM33" s="662"/>
      <c r="DN33" s="662"/>
      <c r="DO33" s="662"/>
      <c r="DP33" s="662"/>
      <c r="DQ33" s="662"/>
      <c r="DR33" s="662"/>
      <c r="DS33" s="662"/>
      <c r="DT33" s="662"/>
      <c r="DU33" s="662"/>
      <c r="DV33" s="663"/>
      <c r="DW33" s="666">
        <v>52.1</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151896</v>
      </c>
      <c r="S34" s="664"/>
      <c r="T34" s="664"/>
      <c r="U34" s="664"/>
      <c r="V34" s="664"/>
      <c r="W34" s="664"/>
      <c r="X34" s="664"/>
      <c r="Y34" s="665"/>
      <c r="Z34" s="723">
        <v>1.1000000000000001</v>
      </c>
      <c r="AA34" s="723"/>
      <c r="AB34" s="723"/>
      <c r="AC34" s="723"/>
      <c r="AD34" s="724">
        <v>12</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1971403</v>
      </c>
      <c r="CS34" s="664"/>
      <c r="CT34" s="664"/>
      <c r="CU34" s="664"/>
      <c r="CV34" s="664"/>
      <c r="CW34" s="664"/>
      <c r="CX34" s="664"/>
      <c r="CY34" s="665"/>
      <c r="CZ34" s="666">
        <v>15.4</v>
      </c>
      <c r="DA34" s="695"/>
      <c r="DB34" s="695"/>
      <c r="DC34" s="696"/>
      <c r="DD34" s="669">
        <v>1646026</v>
      </c>
      <c r="DE34" s="664"/>
      <c r="DF34" s="664"/>
      <c r="DG34" s="664"/>
      <c r="DH34" s="664"/>
      <c r="DI34" s="664"/>
      <c r="DJ34" s="664"/>
      <c r="DK34" s="665"/>
      <c r="DL34" s="669">
        <v>1545689</v>
      </c>
      <c r="DM34" s="664"/>
      <c r="DN34" s="664"/>
      <c r="DO34" s="664"/>
      <c r="DP34" s="664"/>
      <c r="DQ34" s="664"/>
      <c r="DR34" s="664"/>
      <c r="DS34" s="664"/>
      <c r="DT34" s="664"/>
      <c r="DU34" s="664"/>
      <c r="DV34" s="665"/>
      <c r="DW34" s="666">
        <v>22.4</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1400310</v>
      </c>
      <c r="S35" s="664"/>
      <c r="T35" s="664"/>
      <c r="U35" s="664"/>
      <c r="V35" s="664"/>
      <c r="W35" s="664"/>
      <c r="X35" s="664"/>
      <c r="Y35" s="665"/>
      <c r="Z35" s="723">
        <v>10.5</v>
      </c>
      <c r="AA35" s="723"/>
      <c r="AB35" s="723"/>
      <c r="AC35" s="723"/>
      <c r="AD35" s="724" t="s">
        <v>128</v>
      </c>
      <c r="AE35" s="724"/>
      <c r="AF35" s="724"/>
      <c r="AG35" s="724"/>
      <c r="AH35" s="724"/>
      <c r="AI35" s="724"/>
      <c r="AJ35" s="724"/>
      <c r="AK35" s="724"/>
      <c r="AL35" s="666" t="s">
        <v>136</v>
      </c>
      <c r="AM35" s="667"/>
      <c r="AN35" s="667"/>
      <c r="AO35" s="725"/>
      <c r="AP35" s="234"/>
      <c r="AQ35" s="729" t="s">
        <v>324</v>
      </c>
      <c r="AR35" s="730"/>
      <c r="AS35" s="730"/>
      <c r="AT35" s="730"/>
      <c r="AU35" s="730"/>
      <c r="AV35" s="730"/>
      <c r="AW35" s="730"/>
      <c r="AX35" s="730"/>
      <c r="AY35" s="731"/>
      <c r="AZ35" s="726">
        <v>1725054</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120549</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142197</v>
      </c>
      <c r="CS35" s="662"/>
      <c r="CT35" s="662"/>
      <c r="CU35" s="662"/>
      <c r="CV35" s="662"/>
      <c r="CW35" s="662"/>
      <c r="CX35" s="662"/>
      <c r="CY35" s="663"/>
      <c r="CZ35" s="666">
        <v>1.1000000000000001</v>
      </c>
      <c r="DA35" s="695"/>
      <c r="DB35" s="695"/>
      <c r="DC35" s="696"/>
      <c r="DD35" s="669">
        <v>126655</v>
      </c>
      <c r="DE35" s="662"/>
      <c r="DF35" s="662"/>
      <c r="DG35" s="662"/>
      <c r="DH35" s="662"/>
      <c r="DI35" s="662"/>
      <c r="DJ35" s="662"/>
      <c r="DK35" s="663"/>
      <c r="DL35" s="669">
        <v>126637</v>
      </c>
      <c r="DM35" s="662"/>
      <c r="DN35" s="662"/>
      <c r="DO35" s="662"/>
      <c r="DP35" s="662"/>
      <c r="DQ35" s="662"/>
      <c r="DR35" s="662"/>
      <c r="DS35" s="662"/>
      <c r="DT35" s="662"/>
      <c r="DU35" s="662"/>
      <c r="DV35" s="663"/>
      <c r="DW35" s="666">
        <v>1.8</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136</v>
      </c>
      <c r="AE36" s="724"/>
      <c r="AF36" s="724"/>
      <c r="AG36" s="724"/>
      <c r="AH36" s="724"/>
      <c r="AI36" s="724"/>
      <c r="AJ36" s="724"/>
      <c r="AK36" s="724"/>
      <c r="AL36" s="666" t="s">
        <v>128</v>
      </c>
      <c r="AM36" s="667"/>
      <c r="AN36" s="667"/>
      <c r="AO36" s="725"/>
      <c r="AQ36" s="698" t="s">
        <v>328</v>
      </c>
      <c r="AR36" s="699"/>
      <c r="AS36" s="699"/>
      <c r="AT36" s="699"/>
      <c r="AU36" s="699"/>
      <c r="AV36" s="699"/>
      <c r="AW36" s="699"/>
      <c r="AX36" s="699"/>
      <c r="AY36" s="700"/>
      <c r="AZ36" s="661">
        <v>622488</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38113</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1286278</v>
      </c>
      <c r="CS36" s="664"/>
      <c r="CT36" s="664"/>
      <c r="CU36" s="664"/>
      <c r="CV36" s="664"/>
      <c r="CW36" s="664"/>
      <c r="CX36" s="664"/>
      <c r="CY36" s="665"/>
      <c r="CZ36" s="666">
        <v>10.1</v>
      </c>
      <c r="DA36" s="695"/>
      <c r="DB36" s="695"/>
      <c r="DC36" s="696"/>
      <c r="DD36" s="669">
        <v>1244901</v>
      </c>
      <c r="DE36" s="664"/>
      <c r="DF36" s="664"/>
      <c r="DG36" s="664"/>
      <c r="DH36" s="664"/>
      <c r="DI36" s="664"/>
      <c r="DJ36" s="664"/>
      <c r="DK36" s="665"/>
      <c r="DL36" s="669">
        <v>1154468</v>
      </c>
      <c r="DM36" s="664"/>
      <c r="DN36" s="664"/>
      <c r="DO36" s="664"/>
      <c r="DP36" s="664"/>
      <c r="DQ36" s="664"/>
      <c r="DR36" s="664"/>
      <c r="DS36" s="664"/>
      <c r="DT36" s="664"/>
      <c r="DU36" s="664"/>
      <c r="DV36" s="665"/>
      <c r="DW36" s="666">
        <v>16.8</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491910</v>
      </c>
      <c r="S37" s="664"/>
      <c r="T37" s="664"/>
      <c r="U37" s="664"/>
      <c r="V37" s="664"/>
      <c r="W37" s="664"/>
      <c r="X37" s="664"/>
      <c r="Y37" s="665"/>
      <c r="Z37" s="723">
        <v>3.7</v>
      </c>
      <c r="AA37" s="723"/>
      <c r="AB37" s="723"/>
      <c r="AC37" s="723"/>
      <c r="AD37" s="724" t="s">
        <v>241</v>
      </c>
      <c r="AE37" s="724"/>
      <c r="AF37" s="724"/>
      <c r="AG37" s="724"/>
      <c r="AH37" s="724"/>
      <c r="AI37" s="724"/>
      <c r="AJ37" s="724"/>
      <c r="AK37" s="724"/>
      <c r="AL37" s="666" t="s">
        <v>241</v>
      </c>
      <c r="AM37" s="667"/>
      <c r="AN37" s="667"/>
      <c r="AO37" s="725"/>
      <c r="AQ37" s="698" t="s">
        <v>332</v>
      </c>
      <c r="AR37" s="699"/>
      <c r="AS37" s="699"/>
      <c r="AT37" s="699"/>
      <c r="AU37" s="699"/>
      <c r="AV37" s="699"/>
      <c r="AW37" s="699"/>
      <c r="AX37" s="699"/>
      <c r="AY37" s="700"/>
      <c r="AZ37" s="661">
        <v>2500</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4599</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177153</v>
      </c>
      <c r="CS37" s="662"/>
      <c r="CT37" s="662"/>
      <c r="CU37" s="662"/>
      <c r="CV37" s="662"/>
      <c r="CW37" s="662"/>
      <c r="CX37" s="662"/>
      <c r="CY37" s="663"/>
      <c r="CZ37" s="666">
        <v>1.4</v>
      </c>
      <c r="DA37" s="695"/>
      <c r="DB37" s="695"/>
      <c r="DC37" s="696"/>
      <c r="DD37" s="669">
        <v>177153</v>
      </c>
      <c r="DE37" s="662"/>
      <c r="DF37" s="662"/>
      <c r="DG37" s="662"/>
      <c r="DH37" s="662"/>
      <c r="DI37" s="662"/>
      <c r="DJ37" s="662"/>
      <c r="DK37" s="663"/>
      <c r="DL37" s="669">
        <v>177153</v>
      </c>
      <c r="DM37" s="662"/>
      <c r="DN37" s="662"/>
      <c r="DO37" s="662"/>
      <c r="DP37" s="662"/>
      <c r="DQ37" s="662"/>
      <c r="DR37" s="662"/>
      <c r="DS37" s="662"/>
      <c r="DT37" s="662"/>
      <c r="DU37" s="662"/>
      <c r="DV37" s="663"/>
      <c r="DW37" s="666">
        <v>2.6</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13356890</v>
      </c>
      <c r="S38" s="713"/>
      <c r="T38" s="713"/>
      <c r="U38" s="713"/>
      <c r="V38" s="713"/>
      <c r="W38" s="713"/>
      <c r="X38" s="713"/>
      <c r="Y38" s="718"/>
      <c r="Z38" s="719">
        <v>100</v>
      </c>
      <c r="AA38" s="719"/>
      <c r="AB38" s="719"/>
      <c r="AC38" s="719"/>
      <c r="AD38" s="720">
        <v>6399944</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136</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7355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1092996</v>
      </c>
      <c r="CS38" s="664"/>
      <c r="CT38" s="664"/>
      <c r="CU38" s="664"/>
      <c r="CV38" s="664"/>
      <c r="CW38" s="664"/>
      <c r="CX38" s="664"/>
      <c r="CY38" s="665"/>
      <c r="CZ38" s="666">
        <v>8.6</v>
      </c>
      <c r="DA38" s="695"/>
      <c r="DB38" s="695"/>
      <c r="DC38" s="696"/>
      <c r="DD38" s="669">
        <v>887122</v>
      </c>
      <c r="DE38" s="664"/>
      <c r="DF38" s="664"/>
      <c r="DG38" s="664"/>
      <c r="DH38" s="664"/>
      <c r="DI38" s="664"/>
      <c r="DJ38" s="664"/>
      <c r="DK38" s="665"/>
      <c r="DL38" s="669">
        <v>763146</v>
      </c>
      <c r="DM38" s="664"/>
      <c r="DN38" s="664"/>
      <c r="DO38" s="664"/>
      <c r="DP38" s="664"/>
      <c r="DQ38" s="664"/>
      <c r="DR38" s="664"/>
      <c r="DS38" s="664"/>
      <c r="DT38" s="664"/>
      <c r="DU38" s="664"/>
      <c r="DV38" s="665"/>
      <c r="DW38" s="666">
        <v>11.1</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241</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93</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1641130</v>
      </c>
      <c r="CS39" s="662"/>
      <c r="CT39" s="662"/>
      <c r="CU39" s="662"/>
      <c r="CV39" s="662"/>
      <c r="CW39" s="662"/>
      <c r="CX39" s="662"/>
      <c r="CY39" s="663"/>
      <c r="CZ39" s="666">
        <v>12.8</v>
      </c>
      <c r="DA39" s="695"/>
      <c r="DB39" s="695"/>
      <c r="DC39" s="696"/>
      <c r="DD39" s="669">
        <v>1630087</v>
      </c>
      <c r="DE39" s="662"/>
      <c r="DF39" s="662"/>
      <c r="DG39" s="662"/>
      <c r="DH39" s="662"/>
      <c r="DI39" s="662"/>
      <c r="DJ39" s="662"/>
      <c r="DK39" s="663"/>
      <c r="DL39" s="669" t="s">
        <v>241</v>
      </c>
      <c r="DM39" s="662"/>
      <c r="DN39" s="662"/>
      <c r="DO39" s="662"/>
      <c r="DP39" s="662"/>
      <c r="DQ39" s="662"/>
      <c r="DR39" s="662"/>
      <c r="DS39" s="662"/>
      <c r="DT39" s="662"/>
      <c r="DU39" s="662"/>
      <c r="DV39" s="663"/>
      <c r="DW39" s="666" t="s">
        <v>241</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320145</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241</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336235</v>
      </c>
      <c r="CS40" s="664"/>
      <c r="CT40" s="664"/>
      <c r="CU40" s="664"/>
      <c r="CV40" s="664"/>
      <c r="CW40" s="664"/>
      <c r="CX40" s="664"/>
      <c r="CY40" s="665"/>
      <c r="CZ40" s="666">
        <v>2.6</v>
      </c>
      <c r="DA40" s="695"/>
      <c r="DB40" s="695"/>
      <c r="DC40" s="696"/>
      <c r="DD40" s="669">
        <v>276235</v>
      </c>
      <c r="DE40" s="664"/>
      <c r="DF40" s="664"/>
      <c r="DG40" s="664"/>
      <c r="DH40" s="664"/>
      <c r="DI40" s="664"/>
      <c r="DJ40" s="664"/>
      <c r="DK40" s="665"/>
      <c r="DL40" s="669" t="s">
        <v>241</v>
      </c>
      <c r="DM40" s="664"/>
      <c r="DN40" s="664"/>
      <c r="DO40" s="664"/>
      <c r="DP40" s="664"/>
      <c r="DQ40" s="664"/>
      <c r="DR40" s="664"/>
      <c r="DS40" s="664"/>
      <c r="DT40" s="664"/>
      <c r="DU40" s="664"/>
      <c r="DV40" s="665"/>
      <c r="DW40" s="666" t="s">
        <v>136</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779921</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365</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241</v>
      </c>
      <c r="CS41" s="662"/>
      <c r="CT41" s="662"/>
      <c r="CU41" s="662"/>
      <c r="CV41" s="662"/>
      <c r="CW41" s="662"/>
      <c r="CX41" s="662"/>
      <c r="CY41" s="663"/>
      <c r="CZ41" s="666" t="s">
        <v>241</v>
      </c>
      <c r="DA41" s="695"/>
      <c r="DB41" s="695"/>
      <c r="DC41" s="696"/>
      <c r="DD41" s="669" t="s">
        <v>136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1790791</v>
      </c>
      <c r="CS42" s="664"/>
      <c r="CT42" s="664"/>
      <c r="CU42" s="664"/>
      <c r="CV42" s="664"/>
      <c r="CW42" s="664"/>
      <c r="CX42" s="664"/>
      <c r="CY42" s="665"/>
      <c r="CZ42" s="666">
        <v>14</v>
      </c>
      <c r="DA42" s="667"/>
      <c r="DB42" s="667"/>
      <c r="DC42" s="668"/>
      <c r="DD42" s="669">
        <v>410465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51971</v>
      </c>
      <c r="CS43" s="662"/>
      <c r="CT43" s="662"/>
      <c r="CU43" s="662"/>
      <c r="CV43" s="662"/>
      <c r="CW43" s="662"/>
      <c r="CX43" s="662"/>
      <c r="CY43" s="663"/>
      <c r="CZ43" s="666">
        <v>0.4</v>
      </c>
      <c r="DA43" s="695"/>
      <c r="DB43" s="695"/>
      <c r="DC43" s="696"/>
      <c r="DD43" s="669">
        <v>51971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1790791</v>
      </c>
      <c r="CS44" s="664"/>
      <c r="CT44" s="664"/>
      <c r="CU44" s="664"/>
      <c r="CV44" s="664"/>
      <c r="CW44" s="664"/>
      <c r="CX44" s="664"/>
      <c r="CY44" s="665"/>
      <c r="CZ44" s="666">
        <v>14</v>
      </c>
      <c r="DA44" s="667"/>
      <c r="DB44" s="667"/>
      <c r="DC44" s="668"/>
      <c r="DD44" s="669">
        <v>410465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575666</v>
      </c>
      <c r="CS45" s="662"/>
      <c r="CT45" s="662"/>
      <c r="CU45" s="662"/>
      <c r="CV45" s="662"/>
      <c r="CW45" s="662"/>
      <c r="CX45" s="662"/>
      <c r="CY45" s="663"/>
      <c r="CZ45" s="666">
        <v>4.5</v>
      </c>
      <c r="DA45" s="695"/>
      <c r="DB45" s="695"/>
      <c r="DC45" s="696"/>
      <c r="DD45" s="669">
        <v>4606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1215125</v>
      </c>
      <c r="CS46" s="664"/>
      <c r="CT46" s="664"/>
      <c r="CU46" s="664"/>
      <c r="CV46" s="664"/>
      <c r="CW46" s="664"/>
      <c r="CX46" s="664"/>
      <c r="CY46" s="665"/>
      <c r="CZ46" s="666">
        <v>9.5</v>
      </c>
      <c r="DA46" s="667"/>
      <c r="DB46" s="667"/>
      <c r="DC46" s="668"/>
      <c r="DD46" s="669">
        <v>405859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t="s">
        <v>241</v>
      </c>
      <c r="CS47" s="662"/>
      <c r="CT47" s="662"/>
      <c r="CU47" s="662"/>
      <c r="CV47" s="662"/>
      <c r="CW47" s="662"/>
      <c r="CX47" s="662"/>
      <c r="CY47" s="663"/>
      <c r="CZ47" s="666" t="s">
        <v>241</v>
      </c>
      <c r="DA47" s="695"/>
      <c r="DB47" s="695"/>
      <c r="DC47" s="696"/>
      <c r="DD47" s="669" t="s">
        <v>241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241</v>
      </c>
      <c r="CS48" s="664"/>
      <c r="CT48" s="664"/>
      <c r="CU48" s="664"/>
      <c r="CV48" s="664"/>
      <c r="CW48" s="664"/>
      <c r="CX48" s="664"/>
      <c r="CY48" s="665"/>
      <c r="CZ48" s="666" t="s">
        <v>241</v>
      </c>
      <c r="DA48" s="667"/>
      <c r="DB48" s="667"/>
      <c r="DC48" s="668"/>
      <c r="DD48" s="669" t="s">
        <v>241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12777856</v>
      </c>
      <c r="CS49" s="677"/>
      <c r="CT49" s="677"/>
      <c r="CU49" s="677"/>
      <c r="CV49" s="677"/>
      <c r="CW49" s="677"/>
      <c r="CX49" s="677"/>
      <c r="CY49" s="678"/>
      <c r="CZ49" s="679">
        <v>100</v>
      </c>
      <c r="DA49" s="680"/>
      <c r="DB49" s="680"/>
      <c r="DC49" s="681"/>
      <c r="DD49" s="682">
        <v>9094394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DSWy7RRScFzGcbdxIF/BLIODO2pIWSVQQUODuSKHruAlGIQC+PXoZ1qoe1sU3Rf5IM1ankUnJMEt5Mv4tcYyfQ==" saltValue="7CXPk334QiNZP6dfYAPbU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13368</v>
      </c>
      <c r="R7" s="1194"/>
      <c r="S7" s="1194"/>
      <c r="T7" s="1194"/>
      <c r="U7" s="1194"/>
      <c r="V7" s="1194">
        <v>12789</v>
      </c>
      <c r="W7" s="1194"/>
      <c r="X7" s="1194"/>
      <c r="Y7" s="1194"/>
      <c r="Z7" s="1194"/>
      <c r="AA7" s="1194">
        <v>579</v>
      </c>
      <c r="AB7" s="1194"/>
      <c r="AC7" s="1194"/>
      <c r="AD7" s="1194"/>
      <c r="AE7" s="1195"/>
      <c r="AF7" s="1196">
        <v>541</v>
      </c>
      <c r="AG7" s="1197"/>
      <c r="AH7" s="1197"/>
      <c r="AI7" s="1197"/>
      <c r="AJ7" s="1198"/>
      <c r="AK7" s="1180">
        <v>2132</v>
      </c>
      <c r="AL7" s="1181"/>
      <c r="AM7" s="1181"/>
      <c r="AN7" s="1181"/>
      <c r="AO7" s="1181"/>
      <c r="AP7" s="1181">
        <v>9146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588</v>
      </c>
      <c r="BT7" s="1185"/>
      <c r="BU7" s="1185"/>
      <c r="BV7" s="1185"/>
      <c r="BW7" s="1185"/>
      <c r="BX7" s="1185"/>
      <c r="BY7" s="1185"/>
      <c r="BZ7" s="1185"/>
      <c r="CA7" s="1185"/>
      <c r="CB7" s="1185"/>
      <c r="CC7" s="1185"/>
      <c r="CD7" s="1185"/>
      <c r="CE7" s="1185"/>
      <c r="CF7" s="1185"/>
      <c r="CG7" s="1186"/>
      <c r="CH7" s="1177">
        <v>0</v>
      </c>
      <c r="CI7" s="1178"/>
      <c r="CJ7" s="1178"/>
      <c r="CK7" s="1178"/>
      <c r="CL7" s="1179"/>
      <c r="CM7" s="1177">
        <v>15</v>
      </c>
      <c r="CN7" s="1178"/>
      <c r="CO7" s="1178"/>
      <c r="CP7" s="1178"/>
      <c r="CQ7" s="1179"/>
      <c r="CR7" s="1177">
        <v>3</v>
      </c>
      <c r="CS7" s="1178"/>
      <c r="CT7" s="1178"/>
      <c r="CU7" s="1178"/>
      <c r="CV7" s="1179"/>
      <c r="CW7" s="1177">
        <v>0</v>
      </c>
      <c r="CX7" s="1178"/>
      <c r="CY7" s="1178"/>
      <c r="CZ7" s="1178"/>
      <c r="DA7" s="1179"/>
      <c r="DB7" s="1177">
        <v>0</v>
      </c>
      <c r="DC7" s="1178"/>
      <c r="DD7" s="1178"/>
      <c r="DE7" s="1178"/>
      <c r="DF7" s="1179"/>
      <c r="DG7" s="1177">
        <v>0</v>
      </c>
      <c r="DH7" s="1178"/>
      <c r="DI7" s="1178"/>
      <c r="DJ7" s="1178"/>
      <c r="DK7" s="1179"/>
      <c r="DL7" s="1177">
        <v>0</v>
      </c>
      <c r="DM7" s="1178"/>
      <c r="DN7" s="1178"/>
      <c r="DO7" s="1178"/>
      <c r="DP7" s="1179"/>
      <c r="DQ7" s="1177">
        <v>0</v>
      </c>
      <c r="DR7" s="1178"/>
      <c r="DS7" s="1178"/>
      <c r="DT7" s="1178"/>
      <c r="DU7" s="1179"/>
      <c r="DV7" s="1204"/>
      <c r="DW7" s="1205"/>
      <c r="DX7" s="1205"/>
      <c r="DY7" s="1205"/>
      <c r="DZ7" s="1206"/>
      <c r="EA7" s="254"/>
    </row>
    <row r="8" spans="1:131" s="255" customFormat="1" ht="26.25" customHeight="1" x14ac:dyDescent="0.15">
      <c r="A8" s="261">
        <v>2</v>
      </c>
      <c r="B8" s="1120" t="s">
        <v>383</v>
      </c>
      <c r="C8" s="1121"/>
      <c r="D8" s="1121"/>
      <c r="E8" s="1121"/>
      <c r="F8" s="1121"/>
      <c r="G8" s="1121"/>
      <c r="H8" s="1121"/>
      <c r="I8" s="1121"/>
      <c r="J8" s="1121"/>
      <c r="K8" s="1121"/>
      <c r="L8" s="1121"/>
      <c r="M8" s="1121"/>
      <c r="N8" s="1121"/>
      <c r="O8" s="1121"/>
      <c r="P8" s="1122"/>
      <c r="Q8" s="1132">
        <v>-11</v>
      </c>
      <c r="R8" s="1133"/>
      <c r="S8" s="1133"/>
      <c r="T8" s="1133"/>
      <c r="U8" s="1133"/>
      <c r="V8" s="1133">
        <v>-11</v>
      </c>
      <c r="W8" s="1133"/>
      <c r="X8" s="1133"/>
      <c r="Y8" s="1133"/>
      <c r="Z8" s="1133"/>
      <c r="AA8" s="1133">
        <v>0</v>
      </c>
      <c r="AB8" s="1133"/>
      <c r="AC8" s="1133"/>
      <c r="AD8" s="1133"/>
      <c r="AE8" s="1134"/>
      <c r="AF8" s="1126" t="s">
        <v>128</v>
      </c>
      <c r="AG8" s="1127"/>
      <c r="AH8" s="1127"/>
      <c r="AI8" s="1127"/>
      <c r="AJ8" s="1128"/>
      <c r="AK8" s="1175">
        <v>0</v>
      </c>
      <c r="AL8" s="1176"/>
      <c r="AM8" s="1176"/>
      <c r="AN8" s="1176"/>
      <c r="AO8" s="1176"/>
      <c r="AP8" s="1176">
        <v>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589</v>
      </c>
      <c r="BT8" s="1104"/>
      <c r="BU8" s="1104"/>
      <c r="BV8" s="1104"/>
      <c r="BW8" s="1104"/>
      <c r="BX8" s="1104"/>
      <c r="BY8" s="1104"/>
      <c r="BZ8" s="1104"/>
      <c r="CA8" s="1104"/>
      <c r="CB8" s="1104"/>
      <c r="CC8" s="1104"/>
      <c r="CD8" s="1104"/>
      <c r="CE8" s="1104"/>
      <c r="CF8" s="1104"/>
      <c r="CG8" s="1105"/>
      <c r="CH8" s="1078">
        <v>18</v>
      </c>
      <c r="CI8" s="1079"/>
      <c r="CJ8" s="1079"/>
      <c r="CK8" s="1079"/>
      <c r="CL8" s="1080"/>
      <c r="CM8" s="1078">
        <v>4661</v>
      </c>
      <c r="CN8" s="1079"/>
      <c r="CO8" s="1079"/>
      <c r="CP8" s="1079"/>
      <c r="CQ8" s="1080"/>
      <c r="CR8" s="1078">
        <v>2</v>
      </c>
      <c r="CS8" s="1079"/>
      <c r="CT8" s="1079"/>
      <c r="CU8" s="1079"/>
      <c r="CV8" s="1080"/>
      <c r="CW8" s="1078">
        <v>0</v>
      </c>
      <c r="CX8" s="1079"/>
      <c r="CY8" s="1079"/>
      <c r="CZ8" s="1079"/>
      <c r="DA8" s="1080"/>
      <c r="DB8" s="1078">
        <v>0</v>
      </c>
      <c r="DC8" s="1079"/>
      <c r="DD8" s="1079"/>
      <c r="DE8" s="1079"/>
      <c r="DF8" s="1080"/>
      <c r="DG8" s="1078">
        <v>0</v>
      </c>
      <c r="DH8" s="1079"/>
      <c r="DI8" s="1079"/>
      <c r="DJ8" s="1079"/>
      <c r="DK8" s="1080"/>
      <c r="DL8" s="1078">
        <v>0</v>
      </c>
      <c r="DM8" s="1079"/>
      <c r="DN8" s="1079"/>
      <c r="DO8" s="1079"/>
      <c r="DP8" s="1080"/>
      <c r="DQ8" s="1078">
        <v>0</v>
      </c>
      <c r="DR8" s="1079"/>
      <c r="DS8" s="1079"/>
      <c r="DT8" s="1079"/>
      <c r="DU8" s="1080"/>
      <c r="DV8" s="1081"/>
      <c r="DW8" s="1082"/>
      <c r="DX8" s="1082"/>
      <c r="DY8" s="1082"/>
      <c r="DZ8" s="1083"/>
      <c r="EA8" s="254"/>
    </row>
    <row r="9" spans="1:131" s="255" customFormat="1" ht="26.25" customHeight="1" x14ac:dyDescent="0.15">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590</v>
      </c>
      <c r="BT9" s="1104"/>
      <c r="BU9" s="1104"/>
      <c r="BV9" s="1104"/>
      <c r="BW9" s="1104"/>
      <c r="BX9" s="1104"/>
      <c r="BY9" s="1104"/>
      <c r="BZ9" s="1104"/>
      <c r="CA9" s="1104"/>
      <c r="CB9" s="1104"/>
      <c r="CC9" s="1104"/>
      <c r="CD9" s="1104"/>
      <c r="CE9" s="1104"/>
      <c r="CF9" s="1104"/>
      <c r="CG9" s="1105"/>
      <c r="CH9" s="1078">
        <v>0</v>
      </c>
      <c r="CI9" s="1079"/>
      <c r="CJ9" s="1079"/>
      <c r="CK9" s="1079"/>
      <c r="CL9" s="1080"/>
      <c r="CM9" s="1078">
        <v>102</v>
      </c>
      <c r="CN9" s="1079"/>
      <c r="CO9" s="1079"/>
      <c r="CP9" s="1079"/>
      <c r="CQ9" s="1080"/>
      <c r="CR9" s="1078">
        <v>1</v>
      </c>
      <c r="CS9" s="1079"/>
      <c r="CT9" s="1079"/>
      <c r="CU9" s="1079"/>
      <c r="CV9" s="1080"/>
      <c r="CW9" s="1078">
        <v>18</v>
      </c>
      <c r="CX9" s="1079"/>
      <c r="CY9" s="1079"/>
      <c r="CZ9" s="1079"/>
      <c r="DA9" s="1080"/>
      <c r="DB9" s="1078">
        <v>0</v>
      </c>
      <c r="DC9" s="1079"/>
      <c r="DD9" s="1079"/>
      <c r="DE9" s="1079"/>
      <c r="DF9" s="1080"/>
      <c r="DG9" s="1078">
        <v>0</v>
      </c>
      <c r="DH9" s="1079"/>
      <c r="DI9" s="1079"/>
      <c r="DJ9" s="1079"/>
      <c r="DK9" s="1080"/>
      <c r="DL9" s="1078">
        <v>0</v>
      </c>
      <c r="DM9" s="1079"/>
      <c r="DN9" s="1079"/>
      <c r="DO9" s="1079"/>
      <c r="DP9" s="1080"/>
      <c r="DQ9" s="1078">
        <v>0</v>
      </c>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591</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38</v>
      </c>
      <c r="CN10" s="1079"/>
      <c r="CO10" s="1079"/>
      <c r="CP10" s="1079"/>
      <c r="CQ10" s="1080"/>
      <c r="CR10" s="1078">
        <v>2</v>
      </c>
      <c r="CS10" s="1079"/>
      <c r="CT10" s="1079"/>
      <c r="CU10" s="1079"/>
      <c r="CV10" s="1080"/>
      <c r="CW10" s="1078">
        <v>0</v>
      </c>
      <c r="CX10" s="1079"/>
      <c r="CY10" s="1079"/>
      <c r="CZ10" s="1079"/>
      <c r="DA10" s="1080"/>
      <c r="DB10" s="1078">
        <v>0</v>
      </c>
      <c r="DC10" s="1079"/>
      <c r="DD10" s="1079"/>
      <c r="DE10" s="1079"/>
      <c r="DF10" s="1080"/>
      <c r="DG10" s="1078">
        <v>0</v>
      </c>
      <c r="DH10" s="1079"/>
      <c r="DI10" s="1079"/>
      <c r="DJ10" s="1079"/>
      <c r="DK10" s="1080"/>
      <c r="DL10" s="1078">
        <v>0</v>
      </c>
      <c r="DM10" s="1079"/>
      <c r="DN10" s="1079"/>
      <c r="DO10" s="1079"/>
      <c r="DP10" s="1080"/>
      <c r="DQ10" s="1078">
        <v>0</v>
      </c>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384</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13357</v>
      </c>
      <c r="R23" s="1158"/>
      <c r="S23" s="1158"/>
      <c r="T23" s="1158"/>
      <c r="U23" s="1158"/>
      <c r="V23" s="1158">
        <v>12778</v>
      </c>
      <c r="W23" s="1158"/>
      <c r="X23" s="1158"/>
      <c r="Y23" s="1158"/>
      <c r="Z23" s="1158"/>
      <c r="AA23" s="1158">
        <v>579</v>
      </c>
      <c r="AB23" s="1158"/>
      <c r="AC23" s="1158"/>
      <c r="AD23" s="1158"/>
      <c r="AE23" s="1159"/>
      <c r="AF23" s="1160">
        <v>541</v>
      </c>
      <c r="AG23" s="1158"/>
      <c r="AH23" s="1158"/>
      <c r="AI23" s="1158"/>
      <c r="AJ23" s="1161"/>
      <c r="AK23" s="1162"/>
      <c r="AL23" s="1163"/>
      <c r="AM23" s="1163"/>
      <c r="AN23" s="1163"/>
      <c r="AO23" s="1163"/>
      <c r="AP23" s="1158">
        <v>9146</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4583</v>
      </c>
      <c r="R28" s="1143"/>
      <c r="S28" s="1143"/>
      <c r="T28" s="1143"/>
      <c r="U28" s="1143"/>
      <c r="V28" s="1143">
        <v>4462</v>
      </c>
      <c r="W28" s="1143"/>
      <c r="X28" s="1143"/>
      <c r="Y28" s="1143"/>
      <c r="Z28" s="1143"/>
      <c r="AA28" s="1143">
        <v>121</v>
      </c>
      <c r="AB28" s="1143"/>
      <c r="AC28" s="1143"/>
      <c r="AD28" s="1143"/>
      <c r="AE28" s="1144"/>
      <c r="AF28" s="1145">
        <v>121</v>
      </c>
      <c r="AG28" s="1143"/>
      <c r="AH28" s="1143"/>
      <c r="AI28" s="1143"/>
      <c r="AJ28" s="1146"/>
      <c r="AK28" s="1147">
        <v>320</v>
      </c>
      <c r="AL28" s="1135"/>
      <c r="AM28" s="1135"/>
      <c r="AN28" s="1135"/>
      <c r="AO28" s="1135"/>
      <c r="AP28" s="1135">
        <v>0</v>
      </c>
      <c r="AQ28" s="1135"/>
      <c r="AR28" s="1135"/>
      <c r="AS28" s="1135"/>
      <c r="AT28" s="1135"/>
      <c r="AU28" s="1135">
        <v>0</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399</v>
      </c>
      <c r="C29" s="1121"/>
      <c r="D29" s="1121"/>
      <c r="E29" s="1121"/>
      <c r="F29" s="1121"/>
      <c r="G29" s="1121"/>
      <c r="H29" s="1121"/>
      <c r="I29" s="1121"/>
      <c r="J29" s="1121"/>
      <c r="K29" s="1121"/>
      <c r="L29" s="1121"/>
      <c r="M29" s="1121"/>
      <c r="N29" s="1121"/>
      <c r="O29" s="1121"/>
      <c r="P29" s="1122"/>
      <c r="Q29" s="1132">
        <v>2490</v>
      </c>
      <c r="R29" s="1133"/>
      <c r="S29" s="1133"/>
      <c r="T29" s="1133"/>
      <c r="U29" s="1133"/>
      <c r="V29" s="1133">
        <v>2427</v>
      </c>
      <c r="W29" s="1133"/>
      <c r="X29" s="1133"/>
      <c r="Y29" s="1133"/>
      <c r="Z29" s="1133"/>
      <c r="AA29" s="1133">
        <v>63</v>
      </c>
      <c r="AB29" s="1133"/>
      <c r="AC29" s="1133"/>
      <c r="AD29" s="1133"/>
      <c r="AE29" s="1134"/>
      <c r="AF29" s="1126">
        <v>63</v>
      </c>
      <c r="AG29" s="1127"/>
      <c r="AH29" s="1127"/>
      <c r="AI29" s="1127"/>
      <c r="AJ29" s="1128"/>
      <c r="AK29" s="1069">
        <v>364</v>
      </c>
      <c r="AL29" s="1060"/>
      <c r="AM29" s="1060"/>
      <c r="AN29" s="1060"/>
      <c r="AO29" s="1060"/>
      <c r="AP29" s="1060">
        <v>0</v>
      </c>
      <c r="AQ29" s="1060"/>
      <c r="AR29" s="1060"/>
      <c r="AS29" s="1060"/>
      <c r="AT29" s="1060"/>
      <c r="AU29" s="1060">
        <v>0</v>
      </c>
      <c r="AV29" s="1060"/>
      <c r="AW29" s="1060"/>
      <c r="AX29" s="1060"/>
      <c r="AY29" s="1060"/>
      <c r="AZ29" s="1131"/>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400</v>
      </c>
      <c r="C30" s="1121"/>
      <c r="D30" s="1121"/>
      <c r="E30" s="1121"/>
      <c r="F30" s="1121"/>
      <c r="G30" s="1121"/>
      <c r="H30" s="1121"/>
      <c r="I30" s="1121"/>
      <c r="J30" s="1121"/>
      <c r="K30" s="1121"/>
      <c r="L30" s="1121"/>
      <c r="M30" s="1121"/>
      <c r="N30" s="1121"/>
      <c r="O30" s="1121"/>
      <c r="P30" s="1122"/>
      <c r="Q30" s="1132">
        <v>453</v>
      </c>
      <c r="R30" s="1133"/>
      <c r="S30" s="1133"/>
      <c r="T30" s="1133"/>
      <c r="U30" s="1133"/>
      <c r="V30" s="1133">
        <v>435</v>
      </c>
      <c r="W30" s="1133"/>
      <c r="X30" s="1133"/>
      <c r="Y30" s="1133"/>
      <c r="Z30" s="1133"/>
      <c r="AA30" s="1133">
        <v>18</v>
      </c>
      <c r="AB30" s="1133"/>
      <c r="AC30" s="1133"/>
      <c r="AD30" s="1133"/>
      <c r="AE30" s="1134"/>
      <c r="AF30" s="1126">
        <v>18</v>
      </c>
      <c r="AG30" s="1127"/>
      <c r="AH30" s="1127"/>
      <c r="AI30" s="1127"/>
      <c r="AJ30" s="1128"/>
      <c r="AK30" s="1069">
        <v>76</v>
      </c>
      <c r="AL30" s="1060"/>
      <c r="AM30" s="1060"/>
      <c r="AN30" s="1060"/>
      <c r="AO30" s="1060"/>
      <c r="AP30" s="1060">
        <v>0</v>
      </c>
      <c r="AQ30" s="1060"/>
      <c r="AR30" s="1060"/>
      <c r="AS30" s="1060"/>
      <c r="AT30" s="1060"/>
      <c r="AU30" s="1060">
        <v>0</v>
      </c>
      <c r="AV30" s="1060"/>
      <c r="AW30" s="1060"/>
      <c r="AX30" s="1060"/>
      <c r="AY30" s="1060"/>
      <c r="AZ30" s="1131"/>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401</v>
      </c>
      <c r="C31" s="1121"/>
      <c r="D31" s="1121"/>
      <c r="E31" s="1121"/>
      <c r="F31" s="1121"/>
      <c r="G31" s="1121"/>
      <c r="H31" s="1121"/>
      <c r="I31" s="1121"/>
      <c r="J31" s="1121"/>
      <c r="K31" s="1121"/>
      <c r="L31" s="1121"/>
      <c r="M31" s="1121"/>
      <c r="N31" s="1121"/>
      <c r="O31" s="1121"/>
      <c r="P31" s="1122"/>
      <c r="Q31" s="1132">
        <v>622</v>
      </c>
      <c r="R31" s="1133"/>
      <c r="S31" s="1133"/>
      <c r="T31" s="1133"/>
      <c r="U31" s="1133"/>
      <c r="V31" s="1133">
        <v>513</v>
      </c>
      <c r="W31" s="1133"/>
      <c r="X31" s="1133"/>
      <c r="Y31" s="1133"/>
      <c r="Z31" s="1133"/>
      <c r="AA31" s="1133">
        <v>109</v>
      </c>
      <c r="AB31" s="1133"/>
      <c r="AC31" s="1133"/>
      <c r="AD31" s="1133"/>
      <c r="AE31" s="1134"/>
      <c r="AF31" s="1126">
        <v>1178</v>
      </c>
      <c r="AG31" s="1127"/>
      <c r="AH31" s="1127"/>
      <c r="AI31" s="1127"/>
      <c r="AJ31" s="1128"/>
      <c r="AK31" s="1069">
        <v>3</v>
      </c>
      <c r="AL31" s="1060"/>
      <c r="AM31" s="1060"/>
      <c r="AN31" s="1060"/>
      <c r="AO31" s="1060"/>
      <c r="AP31" s="1060">
        <v>965</v>
      </c>
      <c r="AQ31" s="1060"/>
      <c r="AR31" s="1060"/>
      <c r="AS31" s="1060"/>
      <c r="AT31" s="1060"/>
      <c r="AU31" s="1060">
        <v>8</v>
      </c>
      <c r="AV31" s="1060"/>
      <c r="AW31" s="1060"/>
      <c r="AX31" s="1060"/>
      <c r="AY31" s="1060"/>
      <c r="AZ31" s="1131">
        <v>0</v>
      </c>
      <c r="BA31" s="1131"/>
      <c r="BB31" s="1131"/>
      <c r="BC31" s="1131"/>
      <c r="BD31" s="1131"/>
      <c r="BE31" s="1115" t="s">
        <v>402</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403</v>
      </c>
      <c r="C32" s="1121"/>
      <c r="D32" s="1121"/>
      <c r="E32" s="1121"/>
      <c r="F32" s="1121"/>
      <c r="G32" s="1121"/>
      <c r="H32" s="1121"/>
      <c r="I32" s="1121"/>
      <c r="J32" s="1121"/>
      <c r="K32" s="1121"/>
      <c r="L32" s="1121"/>
      <c r="M32" s="1121"/>
      <c r="N32" s="1121"/>
      <c r="O32" s="1121"/>
      <c r="P32" s="1122"/>
      <c r="Q32" s="1132">
        <v>923</v>
      </c>
      <c r="R32" s="1133"/>
      <c r="S32" s="1133"/>
      <c r="T32" s="1133"/>
      <c r="U32" s="1133"/>
      <c r="V32" s="1133">
        <v>875</v>
      </c>
      <c r="W32" s="1133"/>
      <c r="X32" s="1133"/>
      <c r="Y32" s="1133"/>
      <c r="Z32" s="1133"/>
      <c r="AA32" s="1133">
        <v>48</v>
      </c>
      <c r="AB32" s="1133"/>
      <c r="AC32" s="1133"/>
      <c r="AD32" s="1133"/>
      <c r="AE32" s="1134"/>
      <c r="AF32" s="1126">
        <v>109</v>
      </c>
      <c r="AG32" s="1127"/>
      <c r="AH32" s="1127"/>
      <c r="AI32" s="1127"/>
      <c r="AJ32" s="1128"/>
      <c r="AK32" s="1069">
        <v>622</v>
      </c>
      <c r="AL32" s="1060"/>
      <c r="AM32" s="1060"/>
      <c r="AN32" s="1060"/>
      <c r="AO32" s="1060"/>
      <c r="AP32" s="1060">
        <v>5859</v>
      </c>
      <c r="AQ32" s="1060"/>
      <c r="AR32" s="1060"/>
      <c r="AS32" s="1060"/>
      <c r="AT32" s="1060"/>
      <c r="AU32" s="1060">
        <v>3685</v>
      </c>
      <c r="AV32" s="1060"/>
      <c r="AW32" s="1060"/>
      <c r="AX32" s="1060"/>
      <c r="AY32" s="1060"/>
      <c r="AZ32" s="1131">
        <v>0</v>
      </c>
      <c r="BA32" s="1131"/>
      <c r="BB32" s="1131"/>
      <c r="BC32" s="1131"/>
      <c r="BD32" s="1131"/>
      <c r="BE32" s="1115" t="s">
        <v>402</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c r="C33" s="1121"/>
      <c r="D33" s="1121"/>
      <c r="E33" s="1121"/>
      <c r="F33" s="1121"/>
      <c r="G33" s="1121"/>
      <c r="H33" s="1121"/>
      <c r="I33" s="1121"/>
      <c r="J33" s="1121"/>
      <c r="K33" s="1121"/>
      <c r="L33" s="1121"/>
      <c r="M33" s="1121"/>
      <c r="N33" s="1121"/>
      <c r="O33" s="1121"/>
      <c r="P33" s="1122"/>
      <c r="Q33" s="1132"/>
      <c r="R33" s="1133"/>
      <c r="S33" s="1133"/>
      <c r="T33" s="1133"/>
      <c r="U33" s="1133"/>
      <c r="V33" s="1133"/>
      <c r="W33" s="1133"/>
      <c r="X33" s="1133"/>
      <c r="Y33" s="1133"/>
      <c r="Z33" s="1133"/>
      <c r="AA33" s="1133"/>
      <c r="AB33" s="1133"/>
      <c r="AC33" s="1133"/>
      <c r="AD33" s="1133"/>
      <c r="AE33" s="1134"/>
      <c r="AF33" s="1126"/>
      <c r="AG33" s="1127"/>
      <c r="AH33" s="1127"/>
      <c r="AI33" s="1127"/>
      <c r="AJ33" s="1128"/>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15"/>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404</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1490</v>
      </c>
      <c r="AG63" s="1048"/>
      <c r="AH63" s="1048"/>
      <c r="AI63" s="1048"/>
      <c r="AJ63" s="1113"/>
      <c r="AK63" s="1114"/>
      <c r="AL63" s="1052"/>
      <c r="AM63" s="1052"/>
      <c r="AN63" s="1052"/>
      <c r="AO63" s="1052"/>
      <c r="AP63" s="1048"/>
      <c r="AQ63" s="1048"/>
      <c r="AR63" s="1048"/>
      <c r="AS63" s="1048"/>
      <c r="AT63" s="1048"/>
      <c r="AU63" s="1048"/>
      <c r="AV63" s="1048"/>
      <c r="AW63" s="1048"/>
      <c r="AX63" s="1048"/>
      <c r="AY63" s="1048"/>
      <c r="AZ63" s="1108"/>
      <c r="BA63" s="1108"/>
      <c r="BB63" s="1108"/>
      <c r="BC63" s="1108"/>
      <c r="BD63" s="1108"/>
      <c r="BE63" s="1049"/>
      <c r="BF63" s="1049"/>
      <c r="BG63" s="1049"/>
      <c r="BH63" s="1049"/>
      <c r="BI63" s="1050"/>
      <c r="BJ63" s="1109" t="s">
        <v>406</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410</v>
      </c>
      <c r="W66" s="1091"/>
      <c r="X66" s="1091"/>
      <c r="Y66" s="1091"/>
      <c r="Z66" s="1092"/>
      <c r="AA66" s="1090" t="s">
        <v>411</v>
      </c>
      <c r="AB66" s="1091"/>
      <c r="AC66" s="1091"/>
      <c r="AD66" s="1091"/>
      <c r="AE66" s="1092"/>
      <c r="AF66" s="1096" t="s">
        <v>412</v>
      </c>
      <c r="AG66" s="1097"/>
      <c r="AH66" s="1097"/>
      <c r="AI66" s="1097"/>
      <c r="AJ66" s="1098"/>
      <c r="AK66" s="1090" t="s">
        <v>413</v>
      </c>
      <c r="AL66" s="1085"/>
      <c r="AM66" s="1085"/>
      <c r="AN66" s="1085"/>
      <c r="AO66" s="1086"/>
      <c r="AP66" s="1090" t="s">
        <v>414</v>
      </c>
      <c r="AQ66" s="1091"/>
      <c r="AR66" s="1091"/>
      <c r="AS66" s="1091"/>
      <c r="AT66" s="1092"/>
      <c r="AU66" s="1090" t="s">
        <v>415</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581</v>
      </c>
      <c r="C68" s="1075"/>
      <c r="D68" s="1075"/>
      <c r="E68" s="1075"/>
      <c r="F68" s="1075"/>
      <c r="G68" s="1075"/>
      <c r="H68" s="1075"/>
      <c r="I68" s="1075"/>
      <c r="J68" s="1075"/>
      <c r="K68" s="1075"/>
      <c r="L68" s="1075"/>
      <c r="M68" s="1075"/>
      <c r="N68" s="1075"/>
      <c r="O68" s="1075"/>
      <c r="P68" s="1076"/>
      <c r="Q68" s="1077">
        <v>414</v>
      </c>
      <c r="R68" s="1071"/>
      <c r="S68" s="1071"/>
      <c r="T68" s="1071"/>
      <c r="U68" s="1071"/>
      <c r="V68" s="1071">
        <v>376</v>
      </c>
      <c r="W68" s="1071"/>
      <c r="X68" s="1071"/>
      <c r="Y68" s="1071"/>
      <c r="Z68" s="1071"/>
      <c r="AA68" s="1071">
        <v>38</v>
      </c>
      <c r="AB68" s="1071"/>
      <c r="AC68" s="1071"/>
      <c r="AD68" s="1071"/>
      <c r="AE68" s="1071"/>
      <c r="AF68" s="1071">
        <v>38</v>
      </c>
      <c r="AG68" s="1071"/>
      <c r="AH68" s="1071"/>
      <c r="AI68" s="1071"/>
      <c r="AJ68" s="1071"/>
      <c r="AK68" s="1071">
        <v>0</v>
      </c>
      <c r="AL68" s="1071"/>
      <c r="AM68" s="1071"/>
      <c r="AN68" s="1071"/>
      <c r="AO68" s="1071"/>
      <c r="AP68" s="1071">
        <v>0</v>
      </c>
      <c r="AQ68" s="1071"/>
      <c r="AR68" s="1071"/>
      <c r="AS68" s="1071"/>
      <c r="AT68" s="1071"/>
      <c r="AU68" s="1071">
        <v>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582</v>
      </c>
      <c r="C69" s="1064"/>
      <c r="D69" s="1064"/>
      <c r="E69" s="1064"/>
      <c r="F69" s="1064"/>
      <c r="G69" s="1064"/>
      <c r="H69" s="1064"/>
      <c r="I69" s="1064"/>
      <c r="J69" s="1064"/>
      <c r="K69" s="1064"/>
      <c r="L69" s="1064"/>
      <c r="M69" s="1064"/>
      <c r="N69" s="1064"/>
      <c r="O69" s="1064"/>
      <c r="P69" s="1065"/>
      <c r="Q69" s="1066">
        <v>12131</v>
      </c>
      <c r="R69" s="1060"/>
      <c r="S69" s="1060"/>
      <c r="T69" s="1060"/>
      <c r="U69" s="1060"/>
      <c r="V69" s="1060">
        <v>12049</v>
      </c>
      <c r="W69" s="1060"/>
      <c r="X69" s="1060"/>
      <c r="Y69" s="1060"/>
      <c r="Z69" s="1060"/>
      <c r="AA69" s="1060">
        <v>82</v>
      </c>
      <c r="AB69" s="1060"/>
      <c r="AC69" s="1060"/>
      <c r="AD69" s="1060"/>
      <c r="AE69" s="1060"/>
      <c r="AF69" s="1060">
        <v>82</v>
      </c>
      <c r="AG69" s="1060"/>
      <c r="AH69" s="1060"/>
      <c r="AI69" s="1060"/>
      <c r="AJ69" s="1060"/>
      <c r="AK69" s="1060">
        <v>0</v>
      </c>
      <c r="AL69" s="1060"/>
      <c r="AM69" s="1060"/>
      <c r="AN69" s="1060"/>
      <c r="AO69" s="1060"/>
      <c r="AP69" s="1060">
        <v>0</v>
      </c>
      <c r="AQ69" s="1060"/>
      <c r="AR69" s="1060"/>
      <c r="AS69" s="1060"/>
      <c r="AT69" s="1060"/>
      <c r="AU69" s="1060">
        <v>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583</v>
      </c>
      <c r="C70" s="1064"/>
      <c r="D70" s="1064"/>
      <c r="E70" s="1064"/>
      <c r="F70" s="1064"/>
      <c r="G70" s="1064"/>
      <c r="H70" s="1064"/>
      <c r="I70" s="1064"/>
      <c r="J70" s="1064"/>
      <c r="K70" s="1064"/>
      <c r="L70" s="1064"/>
      <c r="M70" s="1064"/>
      <c r="N70" s="1064"/>
      <c r="O70" s="1064"/>
      <c r="P70" s="1065"/>
      <c r="Q70" s="1066">
        <v>113</v>
      </c>
      <c r="R70" s="1060"/>
      <c r="S70" s="1060"/>
      <c r="T70" s="1060"/>
      <c r="U70" s="1060"/>
      <c r="V70" s="1060">
        <v>112</v>
      </c>
      <c r="W70" s="1060"/>
      <c r="X70" s="1060"/>
      <c r="Y70" s="1060"/>
      <c r="Z70" s="1060"/>
      <c r="AA70" s="1060">
        <v>1</v>
      </c>
      <c r="AB70" s="1060"/>
      <c r="AC70" s="1060"/>
      <c r="AD70" s="1060"/>
      <c r="AE70" s="1060"/>
      <c r="AF70" s="1060">
        <v>1</v>
      </c>
      <c r="AG70" s="1060"/>
      <c r="AH70" s="1060"/>
      <c r="AI70" s="1060"/>
      <c r="AJ70" s="1060"/>
      <c r="AK70" s="1060">
        <v>0</v>
      </c>
      <c r="AL70" s="1060"/>
      <c r="AM70" s="1060"/>
      <c r="AN70" s="1060"/>
      <c r="AO70" s="1060"/>
      <c r="AP70" s="1060">
        <v>0</v>
      </c>
      <c r="AQ70" s="1060"/>
      <c r="AR70" s="1060"/>
      <c r="AS70" s="1060"/>
      <c r="AT70" s="1060"/>
      <c r="AU70" s="1060">
        <v>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584</v>
      </c>
      <c r="C71" s="1064"/>
      <c r="D71" s="1064"/>
      <c r="E71" s="1064"/>
      <c r="F71" s="1064"/>
      <c r="G71" s="1064"/>
      <c r="H71" s="1064"/>
      <c r="I71" s="1064"/>
      <c r="J71" s="1064"/>
      <c r="K71" s="1064"/>
      <c r="L71" s="1064"/>
      <c r="M71" s="1064"/>
      <c r="N71" s="1064"/>
      <c r="O71" s="1064"/>
      <c r="P71" s="1065"/>
      <c r="Q71" s="1066">
        <v>12</v>
      </c>
      <c r="R71" s="1060"/>
      <c r="S71" s="1060"/>
      <c r="T71" s="1060"/>
      <c r="U71" s="1060"/>
      <c r="V71" s="1060">
        <v>11</v>
      </c>
      <c r="W71" s="1060"/>
      <c r="X71" s="1060"/>
      <c r="Y71" s="1060"/>
      <c r="Z71" s="1060"/>
      <c r="AA71" s="1060">
        <v>1</v>
      </c>
      <c r="AB71" s="1060"/>
      <c r="AC71" s="1060"/>
      <c r="AD71" s="1060"/>
      <c r="AE71" s="1060"/>
      <c r="AF71" s="1060">
        <v>1</v>
      </c>
      <c r="AG71" s="1060"/>
      <c r="AH71" s="1060"/>
      <c r="AI71" s="1060"/>
      <c r="AJ71" s="1060"/>
      <c r="AK71" s="1060">
        <v>0</v>
      </c>
      <c r="AL71" s="1060"/>
      <c r="AM71" s="1060"/>
      <c r="AN71" s="1060"/>
      <c r="AO71" s="1060"/>
      <c r="AP71" s="1060">
        <v>0</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585</v>
      </c>
      <c r="C72" s="1064"/>
      <c r="D72" s="1064"/>
      <c r="E72" s="1064"/>
      <c r="F72" s="1064"/>
      <c r="G72" s="1064"/>
      <c r="H72" s="1064"/>
      <c r="I72" s="1064"/>
      <c r="J72" s="1064"/>
      <c r="K72" s="1064"/>
      <c r="L72" s="1064"/>
      <c r="M72" s="1064"/>
      <c r="N72" s="1064"/>
      <c r="O72" s="1064"/>
      <c r="P72" s="1065"/>
      <c r="Q72" s="1066">
        <v>679</v>
      </c>
      <c r="R72" s="1060"/>
      <c r="S72" s="1060"/>
      <c r="T72" s="1060"/>
      <c r="U72" s="1060"/>
      <c r="V72" s="1060">
        <v>357</v>
      </c>
      <c r="W72" s="1060"/>
      <c r="X72" s="1060"/>
      <c r="Y72" s="1060"/>
      <c r="Z72" s="1060"/>
      <c r="AA72" s="1060">
        <v>322</v>
      </c>
      <c r="AB72" s="1060"/>
      <c r="AC72" s="1060"/>
      <c r="AD72" s="1060"/>
      <c r="AE72" s="1060"/>
      <c r="AF72" s="1060">
        <v>322</v>
      </c>
      <c r="AG72" s="1060"/>
      <c r="AH72" s="1060"/>
      <c r="AI72" s="1060"/>
      <c r="AJ72" s="1060"/>
      <c r="AK72" s="1060">
        <v>188</v>
      </c>
      <c r="AL72" s="1060"/>
      <c r="AM72" s="1060"/>
      <c r="AN72" s="1060"/>
      <c r="AO72" s="1060"/>
      <c r="AP72" s="1060">
        <v>0</v>
      </c>
      <c r="AQ72" s="1060"/>
      <c r="AR72" s="1060"/>
      <c r="AS72" s="1060"/>
      <c r="AT72" s="1060"/>
      <c r="AU72" s="1060">
        <v>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586</v>
      </c>
      <c r="C73" s="1064"/>
      <c r="D73" s="1064"/>
      <c r="E73" s="1064"/>
      <c r="F73" s="1064"/>
      <c r="G73" s="1064"/>
      <c r="H73" s="1064"/>
      <c r="I73" s="1064"/>
      <c r="J73" s="1064"/>
      <c r="K73" s="1064"/>
      <c r="L73" s="1064"/>
      <c r="M73" s="1064"/>
      <c r="N73" s="1064"/>
      <c r="O73" s="1064"/>
      <c r="P73" s="1065"/>
      <c r="Q73" s="1066">
        <v>764162</v>
      </c>
      <c r="R73" s="1060"/>
      <c r="S73" s="1060"/>
      <c r="T73" s="1060"/>
      <c r="U73" s="1060"/>
      <c r="V73" s="1060">
        <v>744508</v>
      </c>
      <c r="W73" s="1060"/>
      <c r="X73" s="1060"/>
      <c r="Y73" s="1060"/>
      <c r="Z73" s="1060"/>
      <c r="AA73" s="1060">
        <v>19654</v>
      </c>
      <c r="AB73" s="1060"/>
      <c r="AC73" s="1060"/>
      <c r="AD73" s="1060"/>
      <c r="AE73" s="1060"/>
      <c r="AF73" s="1060">
        <v>19654</v>
      </c>
      <c r="AG73" s="1060"/>
      <c r="AH73" s="1060"/>
      <c r="AI73" s="1060"/>
      <c r="AJ73" s="1060"/>
      <c r="AK73" s="1060">
        <v>4314</v>
      </c>
      <c r="AL73" s="1060"/>
      <c r="AM73" s="1060"/>
      <c r="AN73" s="1060"/>
      <c r="AO73" s="1060"/>
      <c r="AP73" s="1060">
        <v>0</v>
      </c>
      <c r="AQ73" s="1060"/>
      <c r="AR73" s="1060"/>
      <c r="AS73" s="1060"/>
      <c r="AT73" s="1060"/>
      <c r="AU73" s="1060">
        <v>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587</v>
      </c>
      <c r="C74" s="1064"/>
      <c r="D74" s="1064"/>
      <c r="E74" s="1064"/>
      <c r="F74" s="1064"/>
      <c r="G74" s="1064"/>
      <c r="H74" s="1064"/>
      <c r="I74" s="1064"/>
      <c r="J74" s="1064"/>
      <c r="K74" s="1064"/>
      <c r="L74" s="1064"/>
      <c r="M74" s="1064"/>
      <c r="N74" s="1064"/>
      <c r="O74" s="1064"/>
      <c r="P74" s="1065"/>
      <c r="Q74" s="1066">
        <v>189</v>
      </c>
      <c r="R74" s="1060"/>
      <c r="S74" s="1060"/>
      <c r="T74" s="1060"/>
      <c r="U74" s="1060"/>
      <c r="V74" s="1060">
        <v>189</v>
      </c>
      <c r="W74" s="1060"/>
      <c r="X74" s="1060"/>
      <c r="Y74" s="1060"/>
      <c r="Z74" s="1060"/>
      <c r="AA74" s="1060">
        <v>0</v>
      </c>
      <c r="AB74" s="1060"/>
      <c r="AC74" s="1060"/>
      <c r="AD74" s="1060"/>
      <c r="AE74" s="1060"/>
      <c r="AF74" s="1060">
        <v>168</v>
      </c>
      <c r="AG74" s="1060"/>
      <c r="AH74" s="1060"/>
      <c r="AI74" s="1060"/>
      <c r="AJ74" s="1060"/>
      <c r="AK74" s="1060">
        <v>0</v>
      </c>
      <c r="AL74" s="1060"/>
      <c r="AM74" s="1060"/>
      <c r="AN74" s="1060"/>
      <c r="AO74" s="1060"/>
      <c r="AP74" s="1060">
        <v>0</v>
      </c>
      <c r="AQ74" s="1060"/>
      <c r="AR74" s="1060"/>
      <c r="AS74" s="1060"/>
      <c r="AT74" s="1060"/>
      <c r="AU74" s="1060">
        <v>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303</v>
      </c>
      <c r="AG109" s="983"/>
      <c r="AH109" s="983"/>
      <c r="AI109" s="983"/>
      <c r="AJ109" s="984"/>
      <c r="AK109" s="985" t="s">
        <v>302</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303</v>
      </c>
      <c r="BW109" s="983"/>
      <c r="BX109" s="983"/>
      <c r="BY109" s="983"/>
      <c r="BZ109" s="984"/>
      <c r="CA109" s="985" t="s">
        <v>302</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303</v>
      </c>
      <c r="DM109" s="983"/>
      <c r="DN109" s="983"/>
      <c r="DO109" s="983"/>
      <c r="DP109" s="984"/>
      <c r="DQ109" s="985" t="s">
        <v>302</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798003</v>
      </c>
      <c r="AB110" s="976"/>
      <c r="AC110" s="976"/>
      <c r="AD110" s="976"/>
      <c r="AE110" s="977"/>
      <c r="AF110" s="978">
        <v>840881</v>
      </c>
      <c r="AG110" s="976"/>
      <c r="AH110" s="976"/>
      <c r="AI110" s="976"/>
      <c r="AJ110" s="977"/>
      <c r="AK110" s="978">
        <v>874040</v>
      </c>
      <c r="AL110" s="976"/>
      <c r="AM110" s="976"/>
      <c r="AN110" s="976"/>
      <c r="AO110" s="977"/>
      <c r="AP110" s="979">
        <v>14.8</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8228678</v>
      </c>
      <c r="BR110" s="923"/>
      <c r="BS110" s="923"/>
      <c r="BT110" s="923"/>
      <c r="BU110" s="923"/>
      <c r="BV110" s="923">
        <v>8564552</v>
      </c>
      <c r="BW110" s="923"/>
      <c r="BX110" s="923"/>
      <c r="BY110" s="923"/>
      <c r="BZ110" s="923"/>
      <c r="CA110" s="923">
        <v>9145662</v>
      </c>
      <c r="CB110" s="923"/>
      <c r="CC110" s="923"/>
      <c r="CD110" s="923"/>
      <c r="CE110" s="923"/>
      <c r="CF110" s="947">
        <v>155</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432</v>
      </c>
      <c r="DH110" s="923"/>
      <c r="DI110" s="923"/>
      <c r="DJ110" s="923"/>
      <c r="DK110" s="923"/>
      <c r="DL110" s="923" t="s">
        <v>433</v>
      </c>
      <c r="DM110" s="923"/>
      <c r="DN110" s="923"/>
      <c r="DO110" s="923"/>
      <c r="DP110" s="923"/>
      <c r="DQ110" s="923" t="s">
        <v>434</v>
      </c>
      <c r="DR110" s="923"/>
      <c r="DS110" s="923"/>
      <c r="DT110" s="923"/>
      <c r="DU110" s="923"/>
      <c r="DV110" s="924" t="s">
        <v>433</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433</v>
      </c>
      <c r="AG111" s="1004"/>
      <c r="AH111" s="1004"/>
      <c r="AI111" s="1004"/>
      <c r="AJ111" s="1005"/>
      <c r="AK111" s="1006" t="s">
        <v>437</v>
      </c>
      <c r="AL111" s="1004"/>
      <c r="AM111" s="1004"/>
      <c r="AN111" s="1004"/>
      <c r="AO111" s="1005"/>
      <c r="AP111" s="1007" t="s">
        <v>437</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t="s">
        <v>439</v>
      </c>
      <c r="BR111" s="895"/>
      <c r="BS111" s="895"/>
      <c r="BT111" s="895"/>
      <c r="BU111" s="895"/>
      <c r="BV111" s="895" t="s">
        <v>439</v>
      </c>
      <c r="BW111" s="895"/>
      <c r="BX111" s="895"/>
      <c r="BY111" s="895"/>
      <c r="BZ111" s="895"/>
      <c r="CA111" s="895" t="s">
        <v>432</v>
      </c>
      <c r="CB111" s="895"/>
      <c r="CC111" s="895"/>
      <c r="CD111" s="895"/>
      <c r="CE111" s="895"/>
      <c r="CF111" s="956" t="s">
        <v>437</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439</v>
      </c>
      <c r="DM111" s="895"/>
      <c r="DN111" s="895"/>
      <c r="DO111" s="895"/>
      <c r="DP111" s="895"/>
      <c r="DQ111" s="895" t="s">
        <v>432</v>
      </c>
      <c r="DR111" s="895"/>
      <c r="DS111" s="895"/>
      <c r="DT111" s="895"/>
      <c r="DU111" s="895"/>
      <c r="DV111" s="872" t="s">
        <v>437</v>
      </c>
      <c r="DW111" s="872"/>
      <c r="DX111" s="872"/>
      <c r="DY111" s="872"/>
      <c r="DZ111" s="873"/>
    </row>
    <row r="112" spans="1:131" s="246" customFormat="1" ht="26.25" customHeight="1" x14ac:dyDescent="0.15">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437</v>
      </c>
      <c r="AB112" s="858"/>
      <c r="AC112" s="858"/>
      <c r="AD112" s="858"/>
      <c r="AE112" s="859"/>
      <c r="AF112" s="860" t="s">
        <v>437</v>
      </c>
      <c r="AG112" s="858"/>
      <c r="AH112" s="858"/>
      <c r="AI112" s="858"/>
      <c r="AJ112" s="859"/>
      <c r="AK112" s="860" t="s">
        <v>432</v>
      </c>
      <c r="AL112" s="858"/>
      <c r="AM112" s="858"/>
      <c r="AN112" s="858"/>
      <c r="AO112" s="859"/>
      <c r="AP112" s="905" t="s">
        <v>437</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4625934</v>
      </c>
      <c r="BR112" s="895"/>
      <c r="BS112" s="895"/>
      <c r="BT112" s="895"/>
      <c r="BU112" s="895"/>
      <c r="BV112" s="895">
        <v>4329098</v>
      </c>
      <c r="BW112" s="895"/>
      <c r="BX112" s="895"/>
      <c r="BY112" s="895"/>
      <c r="BZ112" s="895"/>
      <c r="CA112" s="895">
        <v>3692964</v>
      </c>
      <c r="CB112" s="895"/>
      <c r="CC112" s="895"/>
      <c r="CD112" s="895"/>
      <c r="CE112" s="895"/>
      <c r="CF112" s="956">
        <v>62.6</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437</v>
      </c>
      <c r="DH112" s="895"/>
      <c r="DI112" s="895"/>
      <c r="DJ112" s="895"/>
      <c r="DK112" s="895"/>
      <c r="DL112" s="895" t="s">
        <v>437</v>
      </c>
      <c r="DM112" s="895"/>
      <c r="DN112" s="895"/>
      <c r="DO112" s="895"/>
      <c r="DP112" s="895"/>
      <c r="DQ112" s="895" t="s">
        <v>437</v>
      </c>
      <c r="DR112" s="895"/>
      <c r="DS112" s="895"/>
      <c r="DT112" s="895"/>
      <c r="DU112" s="895"/>
      <c r="DV112" s="872" t="s">
        <v>436</v>
      </c>
      <c r="DW112" s="872"/>
      <c r="DX112" s="872"/>
      <c r="DY112" s="872"/>
      <c r="DZ112" s="873"/>
    </row>
    <row r="113" spans="1:130" s="246" customFormat="1" ht="26.25" customHeight="1" x14ac:dyDescent="0.15">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443081</v>
      </c>
      <c r="AB113" s="1004"/>
      <c r="AC113" s="1004"/>
      <c r="AD113" s="1004"/>
      <c r="AE113" s="1005"/>
      <c r="AF113" s="1006">
        <v>465352</v>
      </c>
      <c r="AG113" s="1004"/>
      <c r="AH113" s="1004"/>
      <c r="AI113" s="1004"/>
      <c r="AJ113" s="1005"/>
      <c r="AK113" s="1006">
        <v>319690</v>
      </c>
      <c r="AL113" s="1004"/>
      <c r="AM113" s="1004"/>
      <c r="AN113" s="1004"/>
      <c r="AO113" s="1005"/>
      <c r="AP113" s="1007">
        <v>5.4</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t="s">
        <v>437</v>
      </c>
      <c r="BR113" s="895"/>
      <c r="BS113" s="895"/>
      <c r="BT113" s="895"/>
      <c r="BU113" s="895"/>
      <c r="BV113" s="895" t="s">
        <v>439</v>
      </c>
      <c r="BW113" s="895"/>
      <c r="BX113" s="895"/>
      <c r="BY113" s="895"/>
      <c r="BZ113" s="895"/>
      <c r="CA113" s="895" t="s">
        <v>437</v>
      </c>
      <c r="CB113" s="895"/>
      <c r="CC113" s="895"/>
      <c r="CD113" s="895"/>
      <c r="CE113" s="895"/>
      <c r="CF113" s="956" t="s">
        <v>437</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437</v>
      </c>
      <c r="DH113" s="858"/>
      <c r="DI113" s="858"/>
      <c r="DJ113" s="858"/>
      <c r="DK113" s="859"/>
      <c r="DL113" s="860" t="s">
        <v>437</v>
      </c>
      <c r="DM113" s="858"/>
      <c r="DN113" s="858"/>
      <c r="DO113" s="858"/>
      <c r="DP113" s="859"/>
      <c r="DQ113" s="860" t="s">
        <v>437</v>
      </c>
      <c r="DR113" s="858"/>
      <c r="DS113" s="858"/>
      <c r="DT113" s="858"/>
      <c r="DU113" s="859"/>
      <c r="DV113" s="905" t="s">
        <v>437</v>
      </c>
      <c r="DW113" s="906"/>
      <c r="DX113" s="906"/>
      <c r="DY113" s="906"/>
      <c r="DZ113" s="907"/>
    </row>
    <row r="114" spans="1:130" s="246" customFormat="1" ht="26.25" customHeight="1" x14ac:dyDescent="0.15">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13429</v>
      </c>
      <c r="AB114" s="858"/>
      <c r="AC114" s="858"/>
      <c r="AD114" s="858"/>
      <c r="AE114" s="859"/>
      <c r="AF114" s="860" t="s">
        <v>437</v>
      </c>
      <c r="AG114" s="858"/>
      <c r="AH114" s="858"/>
      <c r="AI114" s="858"/>
      <c r="AJ114" s="859"/>
      <c r="AK114" s="860" t="s">
        <v>437</v>
      </c>
      <c r="AL114" s="858"/>
      <c r="AM114" s="858"/>
      <c r="AN114" s="858"/>
      <c r="AO114" s="859"/>
      <c r="AP114" s="905" t="s">
        <v>437</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841472</v>
      </c>
      <c r="BR114" s="895"/>
      <c r="BS114" s="895"/>
      <c r="BT114" s="895"/>
      <c r="BU114" s="895"/>
      <c r="BV114" s="895">
        <v>946230</v>
      </c>
      <c r="BW114" s="895"/>
      <c r="BX114" s="895"/>
      <c r="BY114" s="895"/>
      <c r="BZ114" s="895"/>
      <c r="CA114" s="895">
        <v>841995</v>
      </c>
      <c r="CB114" s="895"/>
      <c r="CC114" s="895"/>
      <c r="CD114" s="895"/>
      <c r="CE114" s="895"/>
      <c r="CF114" s="956">
        <v>14.3</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437</v>
      </c>
      <c r="DH114" s="858"/>
      <c r="DI114" s="858"/>
      <c r="DJ114" s="858"/>
      <c r="DK114" s="859"/>
      <c r="DL114" s="860" t="s">
        <v>437</v>
      </c>
      <c r="DM114" s="858"/>
      <c r="DN114" s="858"/>
      <c r="DO114" s="858"/>
      <c r="DP114" s="859"/>
      <c r="DQ114" s="860" t="s">
        <v>437</v>
      </c>
      <c r="DR114" s="858"/>
      <c r="DS114" s="858"/>
      <c r="DT114" s="858"/>
      <c r="DU114" s="859"/>
      <c r="DV114" s="905" t="s">
        <v>437</v>
      </c>
      <c r="DW114" s="906"/>
      <c r="DX114" s="906"/>
      <c r="DY114" s="906"/>
      <c r="DZ114" s="907"/>
    </row>
    <row r="115" spans="1:130" s="246" customFormat="1" ht="26.25" customHeight="1" x14ac:dyDescent="0.15">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437</v>
      </c>
      <c r="AB115" s="1004"/>
      <c r="AC115" s="1004"/>
      <c r="AD115" s="1004"/>
      <c r="AE115" s="1005"/>
      <c r="AF115" s="1006" t="s">
        <v>437</v>
      </c>
      <c r="AG115" s="1004"/>
      <c r="AH115" s="1004"/>
      <c r="AI115" s="1004"/>
      <c r="AJ115" s="1005"/>
      <c r="AK115" s="1006" t="s">
        <v>437</v>
      </c>
      <c r="AL115" s="1004"/>
      <c r="AM115" s="1004"/>
      <c r="AN115" s="1004"/>
      <c r="AO115" s="1005"/>
      <c r="AP115" s="1007" t="s">
        <v>437</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437</v>
      </c>
      <c r="BR115" s="895"/>
      <c r="BS115" s="895"/>
      <c r="BT115" s="895"/>
      <c r="BU115" s="895"/>
      <c r="BV115" s="895" t="s">
        <v>437</v>
      </c>
      <c r="BW115" s="895"/>
      <c r="BX115" s="895"/>
      <c r="BY115" s="895"/>
      <c r="BZ115" s="895"/>
      <c r="CA115" s="895" t="s">
        <v>437</v>
      </c>
      <c r="CB115" s="895"/>
      <c r="CC115" s="895"/>
      <c r="CD115" s="895"/>
      <c r="CE115" s="895"/>
      <c r="CF115" s="956" t="s">
        <v>437</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439</v>
      </c>
      <c r="DH115" s="858"/>
      <c r="DI115" s="858"/>
      <c r="DJ115" s="858"/>
      <c r="DK115" s="859"/>
      <c r="DL115" s="860" t="s">
        <v>432</v>
      </c>
      <c r="DM115" s="858"/>
      <c r="DN115" s="858"/>
      <c r="DO115" s="858"/>
      <c r="DP115" s="859"/>
      <c r="DQ115" s="860" t="s">
        <v>437</v>
      </c>
      <c r="DR115" s="858"/>
      <c r="DS115" s="858"/>
      <c r="DT115" s="858"/>
      <c r="DU115" s="859"/>
      <c r="DV115" s="905" t="s">
        <v>437</v>
      </c>
      <c r="DW115" s="906"/>
      <c r="DX115" s="906"/>
      <c r="DY115" s="906"/>
      <c r="DZ115" s="907"/>
    </row>
    <row r="116" spans="1:130" s="246" customFormat="1" ht="26.25" customHeight="1" x14ac:dyDescent="0.15">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437</v>
      </c>
      <c r="AB116" s="858"/>
      <c r="AC116" s="858"/>
      <c r="AD116" s="858"/>
      <c r="AE116" s="859"/>
      <c r="AF116" s="860" t="s">
        <v>437</v>
      </c>
      <c r="AG116" s="858"/>
      <c r="AH116" s="858"/>
      <c r="AI116" s="858"/>
      <c r="AJ116" s="859"/>
      <c r="AK116" s="860" t="s">
        <v>437</v>
      </c>
      <c r="AL116" s="858"/>
      <c r="AM116" s="858"/>
      <c r="AN116" s="858"/>
      <c r="AO116" s="859"/>
      <c r="AP116" s="905" t="s">
        <v>437</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439</v>
      </c>
      <c r="BW116" s="895"/>
      <c r="BX116" s="895"/>
      <c r="BY116" s="895"/>
      <c r="BZ116" s="895"/>
      <c r="CA116" s="895" t="s">
        <v>439</v>
      </c>
      <c r="CB116" s="895"/>
      <c r="CC116" s="895"/>
      <c r="CD116" s="895"/>
      <c r="CE116" s="895"/>
      <c r="CF116" s="956" t="s">
        <v>439</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437</v>
      </c>
      <c r="DH116" s="858"/>
      <c r="DI116" s="858"/>
      <c r="DJ116" s="858"/>
      <c r="DK116" s="859"/>
      <c r="DL116" s="860" t="s">
        <v>437</v>
      </c>
      <c r="DM116" s="858"/>
      <c r="DN116" s="858"/>
      <c r="DO116" s="858"/>
      <c r="DP116" s="859"/>
      <c r="DQ116" s="860" t="s">
        <v>437</v>
      </c>
      <c r="DR116" s="858"/>
      <c r="DS116" s="858"/>
      <c r="DT116" s="858"/>
      <c r="DU116" s="859"/>
      <c r="DV116" s="905" t="s">
        <v>437</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1254513</v>
      </c>
      <c r="AB117" s="990"/>
      <c r="AC117" s="990"/>
      <c r="AD117" s="990"/>
      <c r="AE117" s="991"/>
      <c r="AF117" s="992">
        <v>1306233</v>
      </c>
      <c r="AG117" s="990"/>
      <c r="AH117" s="990"/>
      <c r="AI117" s="990"/>
      <c r="AJ117" s="991"/>
      <c r="AK117" s="992">
        <v>1193730</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406</v>
      </c>
      <c r="BR117" s="895"/>
      <c r="BS117" s="895"/>
      <c r="BT117" s="895"/>
      <c r="BU117" s="895"/>
      <c r="BV117" s="895" t="s">
        <v>459</v>
      </c>
      <c r="BW117" s="895"/>
      <c r="BX117" s="895"/>
      <c r="BY117" s="895"/>
      <c r="BZ117" s="895"/>
      <c r="CA117" s="895" t="s">
        <v>459</v>
      </c>
      <c r="CB117" s="895"/>
      <c r="CC117" s="895"/>
      <c r="CD117" s="895"/>
      <c r="CE117" s="895"/>
      <c r="CF117" s="956" t="s">
        <v>406</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461</v>
      </c>
      <c r="DH117" s="858"/>
      <c r="DI117" s="858"/>
      <c r="DJ117" s="858"/>
      <c r="DK117" s="859"/>
      <c r="DL117" s="860" t="s">
        <v>406</v>
      </c>
      <c r="DM117" s="858"/>
      <c r="DN117" s="858"/>
      <c r="DO117" s="858"/>
      <c r="DP117" s="859"/>
      <c r="DQ117" s="860" t="s">
        <v>406</v>
      </c>
      <c r="DR117" s="858"/>
      <c r="DS117" s="858"/>
      <c r="DT117" s="858"/>
      <c r="DU117" s="859"/>
      <c r="DV117" s="905" t="s">
        <v>406</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303</v>
      </c>
      <c r="AG118" s="983"/>
      <c r="AH118" s="983"/>
      <c r="AI118" s="983"/>
      <c r="AJ118" s="984"/>
      <c r="AK118" s="985" t="s">
        <v>302</v>
      </c>
      <c r="AL118" s="983"/>
      <c r="AM118" s="983"/>
      <c r="AN118" s="983"/>
      <c r="AO118" s="984"/>
      <c r="AP118" s="986" t="s">
        <v>426</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406</v>
      </c>
      <c r="BR118" s="926"/>
      <c r="BS118" s="926"/>
      <c r="BT118" s="926"/>
      <c r="BU118" s="926"/>
      <c r="BV118" s="926" t="s">
        <v>406</v>
      </c>
      <c r="BW118" s="926"/>
      <c r="BX118" s="926"/>
      <c r="BY118" s="926"/>
      <c r="BZ118" s="926"/>
      <c r="CA118" s="926" t="s">
        <v>463</v>
      </c>
      <c r="CB118" s="926"/>
      <c r="CC118" s="926"/>
      <c r="CD118" s="926"/>
      <c r="CE118" s="926"/>
      <c r="CF118" s="956" t="s">
        <v>464</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459</v>
      </c>
      <c r="DH118" s="858"/>
      <c r="DI118" s="858"/>
      <c r="DJ118" s="858"/>
      <c r="DK118" s="859"/>
      <c r="DL118" s="860" t="s">
        <v>459</v>
      </c>
      <c r="DM118" s="858"/>
      <c r="DN118" s="858"/>
      <c r="DO118" s="858"/>
      <c r="DP118" s="859"/>
      <c r="DQ118" s="860" t="s">
        <v>459</v>
      </c>
      <c r="DR118" s="858"/>
      <c r="DS118" s="858"/>
      <c r="DT118" s="858"/>
      <c r="DU118" s="859"/>
      <c r="DV118" s="905" t="s">
        <v>464</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406</v>
      </c>
      <c r="AB119" s="976"/>
      <c r="AC119" s="976"/>
      <c r="AD119" s="976"/>
      <c r="AE119" s="977"/>
      <c r="AF119" s="978" t="s">
        <v>406</v>
      </c>
      <c r="AG119" s="976"/>
      <c r="AH119" s="976"/>
      <c r="AI119" s="976"/>
      <c r="AJ119" s="977"/>
      <c r="AK119" s="978" t="s">
        <v>463</v>
      </c>
      <c r="AL119" s="976"/>
      <c r="AM119" s="976"/>
      <c r="AN119" s="976"/>
      <c r="AO119" s="977"/>
      <c r="AP119" s="979" t="s">
        <v>387</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466</v>
      </c>
      <c r="BP119" s="959"/>
      <c r="BQ119" s="963">
        <v>13696084</v>
      </c>
      <c r="BR119" s="926"/>
      <c r="BS119" s="926"/>
      <c r="BT119" s="926"/>
      <c r="BU119" s="926"/>
      <c r="BV119" s="926">
        <v>13839880</v>
      </c>
      <c r="BW119" s="926"/>
      <c r="BX119" s="926"/>
      <c r="BY119" s="926"/>
      <c r="BZ119" s="926"/>
      <c r="CA119" s="926">
        <v>13680621</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406</v>
      </c>
      <c r="DH119" s="841"/>
      <c r="DI119" s="841"/>
      <c r="DJ119" s="841"/>
      <c r="DK119" s="842"/>
      <c r="DL119" s="843" t="s">
        <v>406</v>
      </c>
      <c r="DM119" s="841"/>
      <c r="DN119" s="841"/>
      <c r="DO119" s="841"/>
      <c r="DP119" s="842"/>
      <c r="DQ119" s="843" t="s">
        <v>459</v>
      </c>
      <c r="DR119" s="841"/>
      <c r="DS119" s="841"/>
      <c r="DT119" s="841"/>
      <c r="DU119" s="842"/>
      <c r="DV119" s="929" t="s">
        <v>461</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461</v>
      </c>
      <c r="AB120" s="858"/>
      <c r="AC120" s="858"/>
      <c r="AD120" s="858"/>
      <c r="AE120" s="859"/>
      <c r="AF120" s="860" t="s">
        <v>436</v>
      </c>
      <c r="AG120" s="858"/>
      <c r="AH120" s="858"/>
      <c r="AI120" s="858"/>
      <c r="AJ120" s="859"/>
      <c r="AK120" s="860" t="s">
        <v>459</v>
      </c>
      <c r="AL120" s="858"/>
      <c r="AM120" s="858"/>
      <c r="AN120" s="858"/>
      <c r="AO120" s="859"/>
      <c r="AP120" s="905" t="s">
        <v>387</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7305837</v>
      </c>
      <c r="BR120" s="923"/>
      <c r="BS120" s="923"/>
      <c r="BT120" s="923"/>
      <c r="BU120" s="923"/>
      <c r="BV120" s="923">
        <v>7878928</v>
      </c>
      <c r="BW120" s="923"/>
      <c r="BX120" s="923"/>
      <c r="BY120" s="923"/>
      <c r="BZ120" s="923"/>
      <c r="CA120" s="923">
        <v>8812358</v>
      </c>
      <c r="CB120" s="923"/>
      <c r="CC120" s="923"/>
      <c r="CD120" s="923"/>
      <c r="CE120" s="923"/>
      <c r="CF120" s="947">
        <v>149.30000000000001</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4616576</v>
      </c>
      <c r="DH120" s="923"/>
      <c r="DI120" s="923"/>
      <c r="DJ120" s="923"/>
      <c r="DK120" s="923"/>
      <c r="DL120" s="923">
        <v>4320552</v>
      </c>
      <c r="DM120" s="923"/>
      <c r="DN120" s="923"/>
      <c r="DO120" s="923"/>
      <c r="DP120" s="923"/>
      <c r="DQ120" s="923">
        <v>3685248</v>
      </c>
      <c r="DR120" s="923"/>
      <c r="DS120" s="923"/>
      <c r="DT120" s="923"/>
      <c r="DU120" s="923"/>
      <c r="DV120" s="924">
        <v>62.4</v>
      </c>
      <c r="DW120" s="924"/>
      <c r="DX120" s="924"/>
      <c r="DY120" s="924"/>
      <c r="DZ120" s="925"/>
    </row>
    <row r="121" spans="1:130" s="246" customFormat="1" ht="26.25" customHeight="1" x14ac:dyDescent="0.15">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406</v>
      </c>
      <c r="AB121" s="858"/>
      <c r="AC121" s="858"/>
      <c r="AD121" s="858"/>
      <c r="AE121" s="859"/>
      <c r="AF121" s="860" t="s">
        <v>464</v>
      </c>
      <c r="AG121" s="858"/>
      <c r="AH121" s="858"/>
      <c r="AI121" s="858"/>
      <c r="AJ121" s="859"/>
      <c r="AK121" s="860" t="s">
        <v>459</v>
      </c>
      <c r="AL121" s="858"/>
      <c r="AM121" s="858"/>
      <c r="AN121" s="858"/>
      <c r="AO121" s="859"/>
      <c r="AP121" s="905" t="s">
        <v>463</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v>3481876</v>
      </c>
      <c r="BR121" s="895"/>
      <c r="BS121" s="895"/>
      <c r="BT121" s="895"/>
      <c r="BU121" s="895"/>
      <c r="BV121" s="895">
        <v>3272609</v>
      </c>
      <c r="BW121" s="895"/>
      <c r="BX121" s="895"/>
      <c r="BY121" s="895"/>
      <c r="BZ121" s="895"/>
      <c r="CA121" s="895">
        <v>2753307</v>
      </c>
      <c r="CB121" s="895"/>
      <c r="CC121" s="895"/>
      <c r="CD121" s="895"/>
      <c r="CE121" s="895"/>
      <c r="CF121" s="956">
        <v>46.7</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9358</v>
      </c>
      <c r="DH121" s="895"/>
      <c r="DI121" s="895"/>
      <c r="DJ121" s="895"/>
      <c r="DK121" s="895"/>
      <c r="DL121" s="895">
        <v>8546</v>
      </c>
      <c r="DM121" s="895"/>
      <c r="DN121" s="895"/>
      <c r="DO121" s="895"/>
      <c r="DP121" s="895"/>
      <c r="DQ121" s="895">
        <v>7716</v>
      </c>
      <c r="DR121" s="895"/>
      <c r="DS121" s="895"/>
      <c r="DT121" s="895"/>
      <c r="DU121" s="895"/>
      <c r="DV121" s="872">
        <v>0.1</v>
      </c>
      <c r="DW121" s="872"/>
      <c r="DX121" s="872"/>
      <c r="DY121" s="872"/>
      <c r="DZ121" s="873"/>
    </row>
    <row r="122" spans="1:130" s="246" customFormat="1" ht="26.25" customHeight="1" x14ac:dyDescent="0.15">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459</v>
      </c>
      <c r="AB122" s="858"/>
      <c r="AC122" s="858"/>
      <c r="AD122" s="858"/>
      <c r="AE122" s="859"/>
      <c r="AF122" s="860" t="s">
        <v>406</v>
      </c>
      <c r="AG122" s="858"/>
      <c r="AH122" s="858"/>
      <c r="AI122" s="858"/>
      <c r="AJ122" s="859"/>
      <c r="AK122" s="860" t="s">
        <v>463</v>
      </c>
      <c r="AL122" s="858"/>
      <c r="AM122" s="858"/>
      <c r="AN122" s="858"/>
      <c r="AO122" s="859"/>
      <c r="AP122" s="905" t="s">
        <v>459</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9926040</v>
      </c>
      <c r="BR122" s="926"/>
      <c r="BS122" s="926"/>
      <c r="BT122" s="926"/>
      <c r="BU122" s="926"/>
      <c r="BV122" s="926">
        <v>9851515</v>
      </c>
      <c r="BW122" s="926"/>
      <c r="BX122" s="926"/>
      <c r="BY122" s="926"/>
      <c r="BZ122" s="926"/>
      <c r="CA122" s="926">
        <v>9812562</v>
      </c>
      <c r="CB122" s="926"/>
      <c r="CC122" s="926"/>
      <c r="CD122" s="926"/>
      <c r="CE122" s="926"/>
      <c r="CF122" s="927">
        <v>166.3</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t="s">
        <v>463</v>
      </c>
      <c r="DH122" s="895"/>
      <c r="DI122" s="895"/>
      <c r="DJ122" s="895"/>
      <c r="DK122" s="895"/>
      <c r="DL122" s="895" t="s">
        <v>464</v>
      </c>
      <c r="DM122" s="895"/>
      <c r="DN122" s="895"/>
      <c r="DO122" s="895"/>
      <c r="DP122" s="895"/>
      <c r="DQ122" s="895" t="s">
        <v>406</v>
      </c>
      <c r="DR122" s="895"/>
      <c r="DS122" s="895"/>
      <c r="DT122" s="895"/>
      <c r="DU122" s="895"/>
      <c r="DV122" s="872" t="s">
        <v>406</v>
      </c>
      <c r="DW122" s="872"/>
      <c r="DX122" s="872"/>
      <c r="DY122" s="872"/>
      <c r="DZ122" s="873"/>
    </row>
    <row r="123" spans="1:130" s="246" customFormat="1" ht="26.25" customHeight="1" x14ac:dyDescent="0.15">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406</v>
      </c>
      <c r="AB123" s="858"/>
      <c r="AC123" s="858"/>
      <c r="AD123" s="858"/>
      <c r="AE123" s="859"/>
      <c r="AF123" s="860" t="s">
        <v>387</v>
      </c>
      <c r="AG123" s="858"/>
      <c r="AH123" s="858"/>
      <c r="AI123" s="858"/>
      <c r="AJ123" s="859"/>
      <c r="AK123" s="860" t="s">
        <v>406</v>
      </c>
      <c r="AL123" s="858"/>
      <c r="AM123" s="858"/>
      <c r="AN123" s="858"/>
      <c r="AO123" s="859"/>
      <c r="AP123" s="905" t="s">
        <v>459</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477</v>
      </c>
      <c r="BP123" s="959"/>
      <c r="BQ123" s="913">
        <v>20713753</v>
      </c>
      <c r="BR123" s="914"/>
      <c r="BS123" s="914"/>
      <c r="BT123" s="914"/>
      <c r="BU123" s="914"/>
      <c r="BV123" s="914">
        <v>21003052</v>
      </c>
      <c r="BW123" s="914"/>
      <c r="BX123" s="914"/>
      <c r="BY123" s="914"/>
      <c r="BZ123" s="914"/>
      <c r="CA123" s="914">
        <v>21378227</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t="s">
        <v>387</v>
      </c>
      <c r="DH123" s="858"/>
      <c r="DI123" s="858"/>
      <c r="DJ123" s="858"/>
      <c r="DK123" s="859"/>
      <c r="DL123" s="860" t="s">
        <v>406</v>
      </c>
      <c r="DM123" s="858"/>
      <c r="DN123" s="858"/>
      <c r="DO123" s="858"/>
      <c r="DP123" s="859"/>
      <c r="DQ123" s="860" t="s">
        <v>464</v>
      </c>
      <c r="DR123" s="858"/>
      <c r="DS123" s="858"/>
      <c r="DT123" s="858"/>
      <c r="DU123" s="859"/>
      <c r="DV123" s="905" t="s">
        <v>406</v>
      </c>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406</v>
      </c>
      <c r="AB124" s="858"/>
      <c r="AC124" s="858"/>
      <c r="AD124" s="858"/>
      <c r="AE124" s="859"/>
      <c r="AF124" s="860" t="s">
        <v>459</v>
      </c>
      <c r="AG124" s="858"/>
      <c r="AH124" s="858"/>
      <c r="AI124" s="858"/>
      <c r="AJ124" s="859"/>
      <c r="AK124" s="860" t="s">
        <v>387</v>
      </c>
      <c r="AL124" s="858"/>
      <c r="AM124" s="858"/>
      <c r="AN124" s="858"/>
      <c r="AO124" s="859"/>
      <c r="AP124" s="905" t="s">
        <v>387</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406</v>
      </c>
      <c r="BR124" s="912"/>
      <c r="BS124" s="912"/>
      <c r="BT124" s="912"/>
      <c r="BU124" s="912"/>
      <c r="BV124" s="912" t="s">
        <v>406</v>
      </c>
      <c r="BW124" s="912"/>
      <c r="BX124" s="912"/>
      <c r="BY124" s="912"/>
      <c r="BZ124" s="912"/>
      <c r="CA124" s="912" t="s">
        <v>406</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406</v>
      </c>
      <c r="DH124" s="841"/>
      <c r="DI124" s="841"/>
      <c r="DJ124" s="841"/>
      <c r="DK124" s="842"/>
      <c r="DL124" s="843" t="s">
        <v>406</v>
      </c>
      <c r="DM124" s="841"/>
      <c r="DN124" s="841"/>
      <c r="DO124" s="841"/>
      <c r="DP124" s="842"/>
      <c r="DQ124" s="843" t="s">
        <v>406</v>
      </c>
      <c r="DR124" s="841"/>
      <c r="DS124" s="841"/>
      <c r="DT124" s="841"/>
      <c r="DU124" s="842"/>
      <c r="DV124" s="929" t="s">
        <v>459</v>
      </c>
      <c r="DW124" s="930"/>
      <c r="DX124" s="930"/>
      <c r="DY124" s="930"/>
      <c r="DZ124" s="931"/>
    </row>
    <row r="125" spans="1:130" s="246" customFormat="1" ht="26.25" customHeight="1" x14ac:dyDescent="0.15">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406</v>
      </c>
      <c r="AB125" s="858"/>
      <c r="AC125" s="858"/>
      <c r="AD125" s="858"/>
      <c r="AE125" s="859"/>
      <c r="AF125" s="860" t="s">
        <v>406</v>
      </c>
      <c r="AG125" s="858"/>
      <c r="AH125" s="858"/>
      <c r="AI125" s="858"/>
      <c r="AJ125" s="859"/>
      <c r="AK125" s="860" t="s">
        <v>406</v>
      </c>
      <c r="AL125" s="858"/>
      <c r="AM125" s="858"/>
      <c r="AN125" s="858"/>
      <c r="AO125" s="859"/>
      <c r="AP125" s="905" t="s">
        <v>406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464</v>
      </c>
      <c r="DH125" s="923"/>
      <c r="DI125" s="923"/>
      <c r="DJ125" s="923"/>
      <c r="DK125" s="923"/>
      <c r="DL125" s="923" t="s">
        <v>406</v>
      </c>
      <c r="DM125" s="923"/>
      <c r="DN125" s="923"/>
      <c r="DO125" s="923"/>
      <c r="DP125" s="923"/>
      <c r="DQ125" s="923" t="s">
        <v>459</v>
      </c>
      <c r="DR125" s="923"/>
      <c r="DS125" s="923"/>
      <c r="DT125" s="923"/>
      <c r="DU125" s="923"/>
      <c r="DV125" s="924" t="s">
        <v>406</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436</v>
      </c>
      <c r="AB126" s="858"/>
      <c r="AC126" s="858"/>
      <c r="AD126" s="858"/>
      <c r="AE126" s="859"/>
      <c r="AF126" s="860" t="s">
        <v>464</v>
      </c>
      <c r="AG126" s="858"/>
      <c r="AH126" s="858"/>
      <c r="AI126" s="858"/>
      <c r="AJ126" s="859"/>
      <c r="AK126" s="860" t="s">
        <v>459</v>
      </c>
      <c r="AL126" s="858"/>
      <c r="AM126" s="858"/>
      <c r="AN126" s="858"/>
      <c r="AO126" s="859"/>
      <c r="AP126" s="905" t="s">
        <v>464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406</v>
      </c>
      <c r="DH126" s="895"/>
      <c r="DI126" s="895"/>
      <c r="DJ126" s="895"/>
      <c r="DK126" s="895"/>
      <c r="DL126" s="895" t="s">
        <v>464</v>
      </c>
      <c r="DM126" s="895"/>
      <c r="DN126" s="895"/>
      <c r="DO126" s="895"/>
      <c r="DP126" s="895"/>
      <c r="DQ126" s="895" t="s">
        <v>406</v>
      </c>
      <c r="DR126" s="895"/>
      <c r="DS126" s="895"/>
      <c r="DT126" s="895"/>
      <c r="DU126" s="895"/>
      <c r="DV126" s="872" t="s">
        <v>387</v>
      </c>
      <c r="DW126" s="872"/>
      <c r="DX126" s="872"/>
      <c r="DY126" s="872"/>
      <c r="DZ126" s="873"/>
    </row>
    <row r="127" spans="1:130" s="246" customFormat="1" ht="26.25" customHeight="1" x14ac:dyDescent="0.15">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406</v>
      </c>
      <c r="AB127" s="858"/>
      <c r="AC127" s="858"/>
      <c r="AD127" s="858"/>
      <c r="AE127" s="859"/>
      <c r="AF127" s="860" t="s">
        <v>459</v>
      </c>
      <c r="AG127" s="858"/>
      <c r="AH127" s="858"/>
      <c r="AI127" s="858"/>
      <c r="AJ127" s="859"/>
      <c r="AK127" s="860" t="s">
        <v>406</v>
      </c>
      <c r="AL127" s="858"/>
      <c r="AM127" s="858"/>
      <c r="AN127" s="858"/>
      <c r="AO127" s="859"/>
      <c r="AP127" s="905" t="s">
        <v>406</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464</v>
      </c>
      <c r="DH127" s="895"/>
      <c r="DI127" s="895"/>
      <c r="DJ127" s="895"/>
      <c r="DK127" s="895"/>
      <c r="DL127" s="895" t="s">
        <v>459</v>
      </c>
      <c r="DM127" s="895"/>
      <c r="DN127" s="895"/>
      <c r="DO127" s="895"/>
      <c r="DP127" s="895"/>
      <c r="DQ127" s="895" t="s">
        <v>406</v>
      </c>
      <c r="DR127" s="895"/>
      <c r="DS127" s="895"/>
      <c r="DT127" s="895"/>
      <c r="DU127" s="895"/>
      <c r="DV127" s="872" t="s">
        <v>406</v>
      </c>
      <c r="DW127" s="872"/>
      <c r="DX127" s="872"/>
      <c r="DY127" s="872"/>
      <c r="DZ127" s="873"/>
    </row>
    <row r="128" spans="1:130" s="246"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404584</v>
      </c>
      <c r="AB128" s="879"/>
      <c r="AC128" s="879"/>
      <c r="AD128" s="879"/>
      <c r="AE128" s="880"/>
      <c r="AF128" s="881">
        <v>408624</v>
      </c>
      <c r="AG128" s="879"/>
      <c r="AH128" s="879"/>
      <c r="AI128" s="879"/>
      <c r="AJ128" s="880"/>
      <c r="AK128" s="881">
        <v>284220</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463</v>
      </c>
      <c r="BG128" s="865"/>
      <c r="BH128" s="865"/>
      <c r="BI128" s="865"/>
      <c r="BJ128" s="865"/>
      <c r="BK128" s="865"/>
      <c r="BL128" s="888"/>
      <c r="BM128" s="864">
        <v>14.12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406</v>
      </c>
      <c r="DH128" s="869"/>
      <c r="DI128" s="869"/>
      <c r="DJ128" s="869"/>
      <c r="DK128" s="869"/>
      <c r="DL128" s="869" t="s">
        <v>406</v>
      </c>
      <c r="DM128" s="869"/>
      <c r="DN128" s="869"/>
      <c r="DO128" s="869"/>
      <c r="DP128" s="869"/>
      <c r="DQ128" s="869" t="s">
        <v>406</v>
      </c>
      <c r="DR128" s="869"/>
      <c r="DS128" s="869"/>
      <c r="DT128" s="869"/>
      <c r="DU128" s="869"/>
      <c r="DV128" s="870" t="s">
        <v>406</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6697859</v>
      </c>
      <c r="AB129" s="858"/>
      <c r="AC129" s="858"/>
      <c r="AD129" s="858"/>
      <c r="AE129" s="859"/>
      <c r="AF129" s="860">
        <v>6697015</v>
      </c>
      <c r="AG129" s="858"/>
      <c r="AH129" s="858"/>
      <c r="AI129" s="858"/>
      <c r="AJ129" s="859"/>
      <c r="AK129" s="860">
        <v>6798008</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406</v>
      </c>
      <c r="BG129" s="848"/>
      <c r="BH129" s="848"/>
      <c r="BI129" s="848"/>
      <c r="BJ129" s="848"/>
      <c r="BK129" s="848"/>
      <c r="BL129" s="849"/>
      <c r="BM129" s="847">
        <v>19.12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882440</v>
      </c>
      <c r="AB130" s="858"/>
      <c r="AC130" s="858"/>
      <c r="AD130" s="858"/>
      <c r="AE130" s="859"/>
      <c r="AF130" s="860">
        <v>898995</v>
      </c>
      <c r="AG130" s="858"/>
      <c r="AH130" s="858"/>
      <c r="AI130" s="858"/>
      <c r="AJ130" s="859"/>
      <c r="AK130" s="860">
        <v>896377</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-0.1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5815419</v>
      </c>
      <c r="AB131" s="841"/>
      <c r="AC131" s="841"/>
      <c r="AD131" s="841"/>
      <c r="AE131" s="842"/>
      <c r="AF131" s="843">
        <v>5798020</v>
      </c>
      <c r="AG131" s="841"/>
      <c r="AH131" s="841"/>
      <c r="AI131" s="841"/>
      <c r="AJ131" s="842"/>
      <c r="AK131" s="843">
        <v>5901631</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t="s">
        <v>406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-0.55904828200000001</v>
      </c>
      <c r="AB132" s="821"/>
      <c r="AC132" s="821"/>
      <c r="AD132" s="821"/>
      <c r="AE132" s="822"/>
      <c r="AF132" s="823">
        <v>-2.3904712000000002E-2</v>
      </c>
      <c r="AG132" s="821"/>
      <c r="AH132" s="821"/>
      <c r="AI132" s="821"/>
      <c r="AJ132" s="822"/>
      <c r="AK132" s="823">
        <v>0.222531704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0.4</v>
      </c>
      <c r="AB133" s="800"/>
      <c r="AC133" s="800"/>
      <c r="AD133" s="800"/>
      <c r="AE133" s="801"/>
      <c r="AF133" s="799">
        <v>-0.3</v>
      </c>
      <c r="AG133" s="800"/>
      <c r="AH133" s="800"/>
      <c r="AI133" s="800"/>
      <c r="AJ133" s="801"/>
      <c r="AK133" s="799">
        <v>-0.1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5ZG7Xl9ZkWqZFZ2QFd/kocsUiUX4eMnAW/kSBVzIqmO+1PeWoCMf4qJ3hx3m0twV0ASOtHRwWFymVtYJVMRerA==" saltValue="6E/ULSSRYS9cwRKSRaMR3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jnMi9Or8hJ5dvrzxdEgPV9Hk2axnIjDmq0uOcC/MB1HynFCxL9Ggdgxaq2ix/FGO3O6HoLTijEbxe3J+PV+Cw==" saltValue="KpJWzk8Q+HqypftMfCWS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3ivpAq3qVM8kHNQiH9QotycMaMaeYsgMc6Ms2FK2/m83qX3AshJURNC/Esbb0I83xR/0VZWVwr1KTUkBgPyvQ==" saltValue="5P8RyYg715ct6j1OD85h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1400105</v>
      </c>
      <c r="AP9" s="312">
        <v>40440</v>
      </c>
      <c r="AQ9" s="313">
        <v>56489</v>
      </c>
      <c r="AR9" s="314">
        <v>-28.4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199046</v>
      </c>
      <c r="AP10" s="315">
        <v>5749</v>
      </c>
      <c r="AQ10" s="316">
        <v>5759</v>
      </c>
      <c r="AR10" s="317">
        <v>-0.2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43822</v>
      </c>
      <c r="AP11" s="315">
        <v>1266</v>
      </c>
      <c r="AQ11" s="316">
        <v>8418</v>
      </c>
      <c r="AR11" s="317">
        <v>-85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v>6346</v>
      </c>
      <c r="AP12" s="315">
        <v>183</v>
      </c>
      <c r="AQ12" s="316">
        <v>199</v>
      </c>
      <c r="AR12" s="317">
        <v>-8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516</v>
      </c>
      <c r="AP13" s="315" t="s">
        <v>516</v>
      </c>
      <c r="AQ13" s="316">
        <v>11</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59586</v>
      </c>
      <c r="AP14" s="315">
        <v>1721</v>
      </c>
      <c r="AQ14" s="316">
        <v>2749</v>
      </c>
      <c r="AR14" s="317">
        <v>-37.4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51971</v>
      </c>
      <c r="AP15" s="315">
        <v>1501</v>
      </c>
      <c r="AQ15" s="316">
        <v>1213</v>
      </c>
      <c r="AR15" s="317">
        <v>23.7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-105123</v>
      </c>
      <c r="AP16" s="315">
        <v>-3036</v>
      </c>
      <c r="AQ16" s="316">
        <v>-4842</v>
      </c>
      <c r="AR16" s="317">
        <v>-37.299999999999997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1655753</v>
      </c>
      <c r="AP17" s="315">
        <v>47824</v>
      </c>
      <c r="AQ17" s="316">
        <v>69997</v>
      </c>
      <c r="AR17" s="317">
        <v>-31.7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4.33</v>
      </c>
      <c r="AP21" s="328">
        <v>6.51</v>
      </c>
      <c r="AQ21" s="329">
        <v>-2.1800000000000002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99.8</v>
      </c>
      <c r="AP22" s="333">
        <v>97.2</v>
      </c>
      <c r="AQ22" s="334">
        <v>2.6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874040</v>
      </c>
      <c r="AP32" s="342">
        <v>25245</v>
      </c>
      <c r="AQ32" s="343">
        <v>31531</v>
      </c>
      <c r="AR32" s="344">
        <v>-19.899999999999999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t="s">
        <v>516</v>
      </c>
      <c r="AP34" s="342" t="s">
        <v>516</v>
      </c>
      <c r="AQ34" s="343" t="s">
        <v>516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319690</v>
      </c>
      <c r="AP35" s="342">
        <v>9234</v>
      </c>
      <c r="AQ35" s="343">
        <v>9647</v>
      </c>
      <c r="AR35" s="344">
        <v>-4.3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t="s">
        <v>516</v>
      </c>
      <c r="AP36" s="342" t="s">
        <v>516</v>
      </c>
      <c r="AQ36" s="343">
        <v>2316</v>
      </c>
      <c r="AR36" s="344" t="s">
        <v>516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t="s">
        <v>516</v>
      </c>
      <c r="AP37" s="342" t="s">
        <v>516</v>
      </c>
      <c r="AQ37" s="343">
        <v>1006</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t="s">
        <v>516</v>
      </c>
      <c r="AP38" s="345" t="s">
        <v>516</v>
      </c>
      <c r="AQ38" s="346">
        <v>1</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-284220</v>
      </c>
      <c r="AP39" s="342">
        <v>-8209</v>
      </c>
      <c r="AQ39" s="343">
        <v>-3160</v>
      </c>
      <c r="AR39" s="344">
        <v>159.80000000000001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-896377</v>
      </c>
      <c r="AP40" s="342">
        <v>-25890</v>
      </c>
      <c r="AQ40" s="343">
        <v>-28415</v>
      </c>
      <c r="AR40" s="344">
        <v>-8.9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13133</v>
      </c>
      <c r="AP41" s="342">
        <v>379</v>
      </c>
      <c r="AQ41" s="343">
        <v>12925</v>
      </c>
      <c r="AR41" s="344">
        <v>-97.1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1532225</v>
      </c>
      <c r="AN51" s="364">
        <v>44057</v>
      </c>
      <c r="AO51" s="365">
        <v>87.8</v>
      </c>
      <c r="AP51" s="366">
        <v>53292</v>
      </c>
      <c r="AQ51" s="367">
        <v>0</v>
      </c>
      <c r="AR51" s="368">
        <v>87.8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1010433</v>
      </c>
      <c r="AN52" s="372">
        <v>29054</v>
      </c>
      <c r="AO52" s="373">
        <v>95.4</v>
      </c>
      <c r="AP52" s="374">
        <v>28900</v>
      </c>
      <c r="AQ52" s="375">
        <v>18.899999999999999</v>
      </c>
      <c r="AR52" s="376">
        <v>76.5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1348144</v>
      </c>
      <c r="AN53" s="364">
        <v>38816</v>
      </c>
      <c r="AO53" s="365">
        <v>-11.9</v>
      </c>
      <c r="AP53" s="366">
        <v>49919</v>
      </c>
      <c r="AQ53" s="367">
        <v>-6.3</v>
      </c>
      <c r="AR53" s="368">
        <v>-5.6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1036574</v>
      </c>
      <c r="AN54" s="372">
        <v>29845</v>
      </c>
      <c r="AO54" s="373">
        <v>2.7</v>
      </c>
      <c r="AP54" s="374">
        <v>26398</v>
      </c>
      <c r="AQ54" s="375">
        <v>-8.6999999999999993</v>
      </c>
      <c r="AR54" s="376">
        <v>11.4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1518336</v>
      </c>
      <c r="AN55" s="364">
        <v>43742</v>
      </c>
      <c r="AO55" s="365">
        <v>12.7</v>
      </c>
      <c r="AP55" s="366">
        <v>47738</v>
      </c>
      <c r="AQ55" s="367">
        <v>-4.4000000000000004</v>
      </c>
      <c r="AR55" s="368">
        <v>17.100000000000001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1368571</v>
      </c>
      <c r="AN56" s="372">
        <v>39428</v>
      </c>
      <c r="AO56" s="373">
        <v>32.1</v>
      </c>
      <c r="AP56" s="374">
        <v>24937</v>
      </c>
      <c r="AQ56" s="375">
        <v>-5.5</v>
      </c>
      <c r="AR56" s="376">
        <v>37.6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1985071</v>
      </c>
      <c r="AN57" s="364">
        <v>57347</v>
      </c>
      <c r="AO57" s="365">
        <v>31.1</v>
      </c>
      <c r="AP57" s="366">
        <v>52191</v>
      </c>
      <c r="AQ57" s="367">
        <v>9.3000000000000007</v>
      </c>
      <c r="AR57" s="368">
        <v>21.8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1300457</v>
      </c>
      <c r="AN58" s="372">
        <v>37569</v>
      </c>
      <c r="AO58" s="373">
        <v>-4.7</v>
      </c>
      <c r="AP58" s="374">
        <v>24843</v>
      </c>
      <c r="AQ58" s="375">
        <v>-0.4</v>
      </c>
      <c r="AR58" s="376">
        <v>-4.3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1790791</v>
      </c>
      <c r="AN59" s="364">
        <v>51724</v>
      </c>
      <c r="AO59" s="365">
        <v>-9.8000000000000007</v>
      </c>
      <c r="AP59" s="366">
        <v>47387</v>
      </c>
      <c r="AQ59" s="367">
        <v>-9.1999999999999993</v>
      </c>
      <c r="AR59" s="368">
        <v>-0.6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1215125</v>
      </c>
      <c r="AN60" s="372">
        <v>35097</v>
      </c>
      <c r="AO60" s="373">
        <v>-6.6</v>
      </c>
      <c r="AP60" s="374">
        <v>24928</v>
      </c>
      <c r="AQ60" s="375">
        <v>0.3</v>
      </c>
      <c r="AR60" s="376">
        <v>-6.9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1634913</v>
      </c>
      <c r="AN61" s="379">
        <v>47137</v>
      </c>
      <c r="AO61" s="380">
        <v>22</v>
      </c>
      <c r="AP61" s="381">
        <v>50105</v>
      </c>
      <c r="AQ61" s="382">
        <v>-2.1</v>
      </c>
      <c r="AR61" s="368">
        <v>24.1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1186232</v>
      </c>
      <c r="AN62" s="372">
        <v>34199</v>
      </c>
      <c r="AO62" s="373">
        <v>23.8</v>
      </c>
      <c r="AP62" s="374">
        <v>26001</v>
      </c>
      <c r="AQ62" s="375">
        <v>0.9</v>
      </c>
      <c r="AR62" s="376">
        <v>22.9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4vCAOqpD0kZ3qh/MDjC0q6Pm1tvcVCloxgN6GF2TEJI9v336uMLqvVx6PeY1q2l/VtidsH0tRT5x684d0vIug==" saltValue="rejKhNr9fH3Tc9ISPE2a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8A+gC/pAI/41Hx1oZoRtNSe2g/tJC6CEBTfRoolDzNk/4Pi2eBgad6NY7/vJAF1SIqCCsdNMEgDl7pqGcsxZg==" saltValue="4kZ7G4mbKdW88R4YSrDT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EhxSUgSCjopFjnh8JDA26YUoQcD+BMmnupXyP1wt6EUsGOu3H79imbYlnRBABkBsm0ZnLK24VoVCsm4ofS2DA==" saltValue="DIXdaiIQ3LjhuyrmY7N9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71.73</v>
      </c>
      <c r="G47" s="12">
        <v>73.42</v>
      </c>
      <c r="H47" s="12">
        <v>60.79</v>
      </c>
      <c r="I47" s="12">
        <v>63.63</v>
      </c>
      <c r="J47" s="13">
        <v>42.13</v>
      </c>
    </row>
    <row r="48" spans="2:10" ht="57.75" customHeight="1" x14ac:dyDescent="0.15">
      <c r="B48" s="14"/>
      <c r="C48" s="1234" t="s">
        <v>4</v>
      </c>
      <c r="D48" s="1234"/>
      <c r="E48" s="1235"/>
      <c r="F48" s="15">
        <v>11.45</v>
      </c>
      <c r="G48" s="16">
        <v>9.84</v>
      </c>
      <c r="H48" s="16">
        <v>10.07</v>
      </c>
      <c r="I48" s="16">
        <v>10.32</v>
      </c>
      <c r="J48" s="17">
        <v>7.96</v>
      </c>
    </row>
    <row r="49" spans="2:10" ht="57.75" customHeight="1" thickBot="1" x14ac:dyDescent="0.2">
      <c r="B49" s="18"/>
      <c r="C49" s="1236" t="s">
        <v>5</v>
      </c>
      <c r="D49" s="1236"/>
      <c r="E49" s="1237"/>
      <c r="F49" s="19" t="s">
        <v>562</v>
      </c>
      <c r="G49" s="20" t="s">
        <v>563</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N3poF8t+R/TryPF0tZ7GI/MqvmuWs2ik8FQebQ5JZg03j40DEWMT2XqKCIr0sjBNhtCwzA0xAcgYw8QcWzKCw==" saltValue="gmmQc4Z1+0/+yaYqQlq7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実質収支比率等に係る経年分析!Print_Area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2020-08-26T05:45:08Z</cp:lastPrinted>
  <dcterms:created xsi:type="dcterms:W3CDTF">2020-02-10T04:54:22Z</dcterms:created>
  <dcterms:modified xsi:type="dcterms:W3CDTF">2020-09-01T01:28:19Z</dcterms:modified>
  <cp:category/>
</cp:coreProperties>
</file>